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730"/>
  <workbookPr filterPrivacy="1" defaultThemeVersion="124226"/>
  <xr:revisionPtr revIDLastSave="0" documentId="13_ncr:1_{B97A31AF-414D-4DB8-AD28-9EE0A7DBC200}" xr6:coauthVersionLast="36" xr6:coauthVersionMax="36" xr10:uidLastSave="{00000000-0000-0000-0000-000000000000}"/>
  <bookViews>
    <workbookView xWindow="2304" yWindow="108" windowWidth="14808" windowHeight="8016" tabRatio="899" activeTab="6" xr2:uid="{00000000-000D-0000-FFFF-FFFF00000000}"/>
  </bookViews>
  <sheets>
    <sheet name="Sheet1" sheetId="11" r:id="rId1"/>
    <sheet name="Summary" sheetId="1" r:id="rId2"/>
    <sheet name="Connectors" sheetId="4" r:id="rId3"/>
    <sheet name="Tillbehör" sheetId="5" r:id="rId4"/>
    <sheet name="Flisp1-LU3-Control" sheetId="6" r:id="rId5"/>
    <sheet name="Flisp1-LU3-Datapath" sheetId="7" r:id="rId6"/>
    <sheet name="LU-CONTROL-ARM" sheetId="8" r:id="rId7"/>
    <sheet name="Flisp1-LU4" sheetId="9" r:id="rId8"/>
    <sheet name="BESTÄLLNING" sheetId="10" r:id="rId9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L24" i="9" l="1"/>
  <c r="L57" i="9"/>
  <c r="L56" i="9"/>
  <c r="L55" i="9"/>
  <c r="L53" i="9"/>
  <c r="L52" i="9"/>
  <c r="L51" i="9"/>
  <c r="L50" i="9"/>
  <c r="L49" i="9"/>
  <c r="L48" i="9"/>
  <c r="L46" i="9"/>
  <c r="L44" i="9"/>
  <c r="L43" i="9"/>
  <c r="L42" i="9"/>
  <c r="L40" i="9"/>
  <c r="L39" i="9"/>
  <c r="L38" i="9"/>
  <c r="L37" i="9"/>
  <c r="L36" i="9"/>
  <c r="L35" i="9"/>
  <c r="L34" i="9"/>
  <c r="L32" i="9"/>
  <c r="L31" i="9"/>
  <c r="L30" i="9"/>
  <c r="L23" i="9"/>
  <c r="L21" i="9"/>
  <c r="L20" i="9"/>
  <c r="L19" i="9"/>
  <c r="L18" i="9"/>
  <c r="L16" i="9"/>
  <c r="L14" i="9"/>
  <c r="L15" i="9"/>
  <c r="L17" i="9"/>
  <c r="L13" i="9"/>
  <c r="L12" i="9"/>
  <c r="L11" i="9"/>
  <c r="L3" i="9" l="1"/>
  <c r="H7" i="5"/>
  <c r="H6" i="5"/>
  <c r="H2" i="5"/>
  <c r="H4" i="5"/>
  <c r="H3" i="5"/>
  <c r="H5" i="5"/>
  <c r="H9" i="5"/>
  <c r="H11" i="5" l="1"/>
  <c r="L11" i="7"/>
  <c r="L12" i="7"/>
  <c r="L50" i="7"/>
  <c r="L49" i="7"/>
  <c r="L48" i="7"/>
  <c r="L47" i="7"/>
  <c r="L46" i="7"/>
  <c r="L45" i="7"/>
  <c r="L44" i="7"/>
  <c r="L43" i="7"/>
  <c r="L42" i="7"/>
  <c r="L41" i="7"/>
  <c r="L40" i="7"/>
  <c r="L39" i="7"/>
  <c r="L38" i="7"/>
  <c r="L37" i="7"/>
  <c r="L36" i="7"/>
  <c r="L35" i="7"/>
  <c r="L34" i="7"/>
  <c r="L33" i="7"/>
  <c r="L32" i="7"/>
  <c r="L31" i="7"/>
  <c r="L30" i="7"/>
  <c r="L29" i="7"/>
  <c r="L28" i="7"/>
  <c r="L27" i="7"/>
  <c r="L26" i="7"/>
  <c r="L25" i="7"/>
  <c r="L24" i="7"/>
  <c r="L23" i="7"/>
  <c r="L22" i="7"/>
  <c r="L21" i="7"/>
  <c r="L20" i="7"/>
  <c r="L19" i="7"/>
  <c r="L18" i="7"/>
  <c r="L17" i="7"/>
  <c r="L16" i="7"/>
  <c r="L15" i="7"/>
  <c r="L14" i="7"/>
  <c r="L13" i="7"/>
  <c r="M17" i="6"/>
  <c r="M23" i="6"/>
  <c r="M19" i="6"/>
  <c r="M18" i="6"/>
  <c r="M16" i="6"/>
  <c r="M15" i="6"/>
  <c r="L3" i="7" l="1"/>
  <c r="K24" i="8"/>
  <c r="K23" i="8"/>
  <c r="K22" i="8"/>
  <c r="K21" i="8"/>
  <c r="K20" i="8"/>
  <c r="K19" i="8"/>
  <c r="K18" i="8"/>
  <c r="K17" i="8"/>
  <c r="K16" i="8"/>
  <c r="K15" i="8"/>
  <c r="K14" i="8"/>
  <c r="K13" i="8"/>
  <c r="K12" i="8"/>
  <c r="K11" i="8"/>
  <c r="K10" i="8"/>
  <c r="K4" i="8" l="1"/>
  <c r="D8" i="1"/>
  <c r="M21" i="6"/>
  <c r="M28" i="6"/>
  <c r="M27" i="6"/>
  <c r="M26" i="6"/>
  <c r="M33" i="6"/>
  <c r="M32" i="6"/>
  <c r="M31" i="6"/>
  <c r="M30" i="6"/>
  <c r="M29" i="6"/>
  <c r="M25" i="6"/>
  <c r="M24" i="6"/>
  <c r="M20" i="6"/>
  <c r="M14" i="6"/>
  <c r="M13" i="6"/>
  <c r="M12" i="6"/>
  <c r="M11" i="6"/>
  <c r="M10" i="6"/>
  <c r="H14" i="5"/>
  <c r="H12" i="5"/>
  <c r="A3" i="8" l="1"/>
  <c r="B5" i="1" s="1"/>
  <c r="D5" i="1" s="1"/>
  <c r="B4" i="8"/>
  <c r="B5" i="7"/>
  <c r="A4" i="7" s="1"/>
  <c r="B6" i="1" s="1"/>
  <c r="D6" i="1" s="1"/>
  <c r="M2" i="6"/>
  <c r="B4" i="6" l="1"/>
  <c r="A3" i="6" s="1"/>
  <c r="B7" i="1" s="1"/>
  <c r="D7" i="1" s="1"/>
  <c r="A3" i="1" s="1"/>
  <c r="F2" i="1" l="1"/>
  <c r="B5" i="9"/>
  <c r="A4" i="9" s="1"/>
</calcChain>
</file>

<file path=xl/sharedStrings.xml><?xml version="1.0" encoding="utf-8"?>
<sst xmlns="http://schemas.openxmlformats.org/spreadsheetml/2006/main" count="746" uniqueCount="490">
  <si>
    <t>Farnell NO</t>
  </si>
  <si>
    <t>FARNELL PRIS</t>
  </si>
  <si>
    <t>Beskrivning</t>
  </si>
  <si>
    <t>Antal</t>
  </si>
  <si>
    <t>ELFA No</t>
  </si>
  <si>
    <t>ELFA PRIS</t>
  </si>
  <si>
    <t>LM1117T</t>
  </si>
  <si>
    <t>SUMMA</t>
  </si>
  <si>
    <t>Part</t>
  </si>
  <si>
    <t>Value</t>
  </si>
  <si>
    <t>Device</t>
  </si>
  <si>
    <t>Package</t>
  </si>
  <si>
    <t>Description</t>
  </si>
  <si>
    <t>MF</t>
  </si>
  <si>
    <t>MPN</t>
  </si>
  <si>
    <t>OC_FARNELL</t>
  </si>
  <si>
    <t>C1</t>
  </si>
  <si>
    <t>C-EU050-025X075</t>
  </si>
  <si>
    <t>C050-025X075</t>
  </si>
  <si>
    <t>CAPACITOR, European symbol</t>
  </si>
  <si>
    <t>C2</t>
  </si>
  <si>
    <t>C-EU050-024X044</t>
  </si>
  <si>
    <t>C050-024X044</t>
  </si>
  <si>
    <t>CPOL-EUE5-8.5</t>
  </si>
  <si>
    <t>E5-8,5</t>
  </si>
  <si>
    <t>POLARIZED CAPACITOR, European symbol</t>
  </si>
  <si>
    <t>CPOL-EUE5-5</t>
  </si>
  <si>
    <t>E5-5</t>
  </si>
  <si>
    <t>D1</t>
  </si>
  <si>
    <t>1N4004</t>
  </si>
  <si>
    <t>DO41-10</t>
  </si>
  <si>
    <t>DIODE</t>
  </si>
  <si>
    <t>D2</t>
  </si>
  <si>
    <t>D3</t>
  </si>
  <si>
    <t>D4</t>
  </si>
  <si>
    <t>74HC374N</t>
  </si>
  <si>
    <t>DIL20</t>
  </si>
  <si>
    <t>Octal D type transparent LATCH, edge triggered</t>
  </si>
  <si>
    <t>IC3</t>
  </si>
  <si>
    <t>DIL14</t>
  </si>
  <si>
    <t>Dual 4-input AND gate</t>
  </si>
  <si>
    <t>74HC245N</t>
  </si>
  <si>
    <t>Octal BUS TRANSCEIVER, 3-state</t>
  </si>
  <si>
    <t>74HC154N</t>
  </si>
  <si>
    <t>DIL24-6</t>
  </si>
  <si>
    <t>4-line to 16-line data SELECTOR/MULTIPLEXER</t>
  </si>
  <si>
    <t>JP1</t>
  </si>
  <si>
    <t>JP1E</t>
  </si>
  <si>
    <t>JUMPER</t>
  </si>
  <si>
    <t>LED3MM</t>
  </si>
  <si>
    <t>LED</t>
  </si>
  <si>
    <t>PL1</t>
  </si>
  <si>
    <t>64V</t>
  </si>
  <si>
    <t>CONNECTOR</t>
  </si>
  <si>
    <t>R-EU_0204/7</t>
  </si>
  <si>
    <t>0204/7</t>
  </si>
  <si>
    <t>RESISTOR, European symbol</t>
  </si>
  <si>
    <t>R12</t>
  </si>
  <si>
    <t>G08R</t>
  </si>
  <si>
    <t>SIL9</t>
  </si>
  <si>
    <t>SIL RESISTOR</t>
  </si>
  <si>
    <t>8R-N</t>
  </si>
  <si>
    <t>DIL16</t>
  </si>
  <si>
    <t>DIL RESISTOR</t>
  </si>
  <si>
    <t>SV2</t>
  </si>
  <si>
    <t>HARTING</t>
  </si>
  <si>
    <t>SV3</t>
  </si>
  <si>
    <t>SV4</t>
  </si>
  <si>
    <t>SV5</t>
  </si>
  <si>
    <t>TO220AH</t>
  </si>
  <si>
    <t>LED7_CA</t>
  </si>
  <si>
    <t>LED7SEG</t>
  </si>
  <si>
    <t>LEDRAMP8</t>
  </si>
  <si>
    <t>DC-JACK 2,1 mm stift (CLIFF)</t>
  </si>
  <si>
    <t>75-025-22</t>
  </si>
  <si>
    <t>74HC21N</t>
  </si>
  <si>
    <t>64-pol DV/SE sammankoppling</t>
  </si>
  <si>
    <t>PIN</t>
  </si>
  <si>
    <t>Namn</t>
  </si>
  <si>
    <t>Anm. Prototyp</t>
  </si>
  <si>
    <t>CSIN7(7)</t>
  </si>
  <si>
    <t>CSIN7(6)</t>
  </si>
  <si>
    <t>CSIN7(5)</t>
  </si>
  <si>
    <t>CSIN7(4)</t>
  </si>
  <si>
    <t>CSIN7(3)</t>
  </si>
  <si>
    <t>CSIN7(2)</t>
  </si>
  <si>
    <t>CSIN7(1)</t>
  </si>
  <si>
    <t>CSIN6(7)</t>
  </si>
  <si>
    <t>CSIN6(6)</t>
  </si>
  <si>
    <t>CSIN6(5)</t>
  </si>
  <si>
    <t>CSIN6(4)</t>
  </si>
  <si>
    <t>CSIN6(3)</t>
  </si>
  <si>
    <t>CSIN6(2)</t>
  </si>
  <si>
    <t>CSIN7(0)</t>
  </si>
  <si>
    <t>CSIN6(1)</t>
  </si>
  <si>
    <t>CSIN6(0)</t>
  </si>
  <si>
    <t>CSIN5(7)</t>
  </si>
  <si>
    <t>CSIN5(6)</t>
  </si>
  <si>
    <t>CSIN5(5)</t>
  </si>
  <si>
    <t>CSIN5(4)</t>
  </si>
  <si>
    <t>CSIN5(3)</t>
  </si>
  <si>
    <t>CSIN5(2)</t>
  </si>
  <si>
    <t>CSIN5(1)</t>
  </si>
  <si>
    <t>CSIN5(0)</t>
  </si>
  <si>
    <t>CSIN4(7)</t>
  </si>
  <si>
    <t>CSIN3(6)</t>
  </si>
  <si>
    <t>CSIN4(6)</t>
  </si>
  <si>
    <t>CSIN4(5)</t>
  </si>
  <si>
    <t>CSIN4(4)</t>
  </si>
  <si>
    <t>CSIN4(3)</t>
  </si>
  <si>
    <t>CSIN4(2)</t>
  </si>
  <si>
    <t>CSIN4(1)</t>
  </si>
  <si>
    <t>CSIN4(0)</t>
  </si>
  <si>
    <t>CSIN3(0)</t>
  </si>
  <si>
    <t>CSIN3(1)</t>
  </si>
  <si>
    <t>CSIN3(2)</t>
  </si>
  <si>
    <t>CSIN3(3)</t>
  </si>
  <si>
    <t>CSIN3(4)</t>
  </si>
  <si>
    <t>CSIN3(5)</t>
  </si>
  <si>
    <t>CSIN3(7)</t>
  </si>
  <si>
    <t>IRA (I03)</t>
  </si>
  <si>
    <t>IRC- (IDF)</t>
  </si>
  <si>
    <t>IRB -(I04)</t>
  </si>
  <si>
    <t>IRD - (IEF)</t>
  </si>
  <si>
    <t>NFLAG</t>
  </si>
  <si>
    <t>CFLAG</t>
  </si>
  <si>
    <t>VFLAG</t>
  </si>
  <si>
    <t>ZFLAG</t>
  </si>
  <si>
    <t>Q4</t>
  </si>
  <si>
    <t>Q5</t>
  </si>
  <si>
    <t>Q6</t>
  </si>
  <si>
    <t>Q7</t>
  </si>
  <si>
    <t>Q8</t>
  </si>
  <si>
    <t>Q9</t>
  </si>
  <si>
    <t>Q10</t>
  </si>
  <si>
    <t>Q11</t>
  </si>
  <si>
    <t>Q12</t>
  </si>
  <si>
    <t>Q13</t>
  </si>
  <si>
    <t>Q14</t>
  </si>
  <si>
    <t>Q15</t>
  </si>
  <si>
    <t>VCC</t>
  </si>
  <si>
    <t>GND</t>
  </si>
  <si>
    <t>USBDP</t>
  </si>
  <si>
    <t>USBDM</t>
  </si>
  <si>
    <t>VBUS</t>
  </si>
  <si>
    <t>temp</t>
  </si>
  <si>
    <t>IRQ</t>
  </si>
  <si>
    <t>Initial</t>
  </si>
  <si>
    <t>I04</t>
  </si>
  <si>
    <t>IEF</t>
  </si>
  <si>
    <t>I03</t>
  </si>
  <si>
    <t>IDF</t>
  </si>
  <si>
    <t>g5</t>
  </si>
  <si>
    <t>g4</t>
  </si>
  <si>
    <t>g3</t>
  </si>
  <si>
    <t>g2</t>
  </si>
  <si>
    <t>g1</t>
  </si>
  <si>
    <t>g0</t>
  </si>
  <si>
    <t>NF</t>
  </si>
  <si>
    <t>DECSP</t>
  </si>
  <si>
    <t>g14</t>
  </si>
  <si>
    <t>g13</t>
  </si>
  <si>
    <t>g12</t>
  </si>
  <si>
    <t>g9</t>
  </si>
  <si>
    <t>g8</t>
  </si>
  <si>
    <t>g7</t>
  </si>
  <si>
    <t>g6</t>
  </si>
  <si>
    <t>OEX</t>
  </si>
  <si>
    <t>OER</t>
  </si>
  <si>
    <t>OEY</t>
  </si>
  <si>
    <t>OEPC</t>
  </si>
  <si>
    <t>OESP</t>
  </si>
  <si>
    <t>OECC</t>
  </si>
  <si>
    <t>INCPC</t>
  </si>
  <si>
    <t>INCSP</t>
  </si>
  <si>
    <t>LDR</t>
  </si>
  <si>
    <t>LDCC</t>
  </si>
  <si>
    <t>f3</t>
  </si>
  <si>
    <t>f2</t>
  </si>
  <si>
    <t>f1</t>
  </si>
  <si>
    <t>f0</t>
  </si>
  <si>
    <t>LDTA</t>
  </si>
  <si>
    <t>OEA</t>
  </si>
  <si>
    <t>LDA</t>
  </si>
  <si>
    <t>LDX</t>
  </si>
  <si>
    <t>LDY</t>
  </si>
  <si>
    <t>LDPC</t>
  </si>
  <si>
    <t>LDSP</t>
  </si>
  <si>
    <t>LDI</t>
  </si>
  <si>
    <t>Namn PROTO</t>
  </si>
  <si>
    <t>PCB</t>
  </si>
  <si>
    <t>ELFA</t>
  </si>
  <si>
    <t>FARNELL</t>
  </si>
  <si>
    <t>ELFA TOT</t>
  </si>
  <si>
    <t>FARNELL TOT</t>
  </si>
  <si>
    <t>Anm.</t>
  </si>
  <si>
    <t>Diodramp-8</t>
  </si>
  <si>
    <t>MR</t>
  </si>
  <si>
    <t>MW</t>
  </si>
  <si>
    <t>INBUS</t>
  </si>
  <si>
    <t>OUTBUSHIGH</t>
  </si>
  <si>
    <t>OUTBUSLOW</t>
  </si>
  <si>
    <t>D7</t>
  </si>
  <si>
    <t>D5</t>
  </si>
  <si>
    <t>D6</t>
  </si>
  <si>
    <t>D0</t>
  </si>
  <si>
    <t>LDT</t>
  </si>
  <si>
    <t>Rx</t>
  </si>
  <si>
    <t>Tx</t>
  </si>
  <si>
    <t>SV100</t>
  </si>
  <si>
    <t>CSEL</t>
  </si>
  <si>
    <t>CSELIN3</t>
  </si>
  <si>
    <t>CSELIN2</t>
  </si>
  <si>
    <t>CSELIN1</t>
  </si>
  <si>
    <t>CSELIN0</t>
  </si>
  <si>
    <t>CSELOUT3</t>
  </si>
  <si>
    <t>CSELOUT2</t>
  </si>
  <si>
    <t>CSELOUT1</t>
  </si>
  <si>
    <t>CSELOUT0</t>
  </si>
  <si>
    <t>64 -pol flatkabelkontakt</t>
  </si>
  <si>
    <t>Kylfläns TO220</t>
  </si>
  <si>
    <t>AMP hylsa till små kopplingskablar</t>
  </si>
  <si>
    <t>Quad 2-input OR gate</t>
  </si>
  <si>
    <t>74HC32N</t>
  </si>
  <si>
    <t>Quad 2-input AND gate</t>
  </si>
  <si>
    <t>74HC08N</t>
  </si>
  <si>
    <t>IC1-Icxx</t>
  </si>
  <si>
    <t>RN101-RN105</t>
  </si>
  <si>
    <t>100k</t>
  </si>
  <si>
    <t>RN1-RN24</t>
  </si>
  <si>
    <t>0207/7</t>
  </si>
  <si>
    <t>R-EU_0207/7</t>
  </si>
  <si>
    <t>R25-R44</t>
  </si>
  <si>
    <t>R1-R24</t>
  </si>
  <si>
    <t>PIN HEADER</t>
  </si>
  <si>
    <t>2X08</t>
  </si>
  <si>
    <t>PINHD-2X8</t>
  </si>
  <si>
    <t>JP10-JPxxx</t>
  </si>
  <si>
    <t>1X04</t>
  </si>
  <si>
    <t>PINHD-1X4</t>
  </si>
  <si>
    <t>JP6-JP9</t>
  </si>
  <si>
    <t>1X08</t>
  </si>
  <si>
    <t>PINHD-1X8</t>
  </si>
  <si>
    <t>JP1-JP5</t>
  </si>
  <si>
    <t>64 pol header m dragavlastare</t>
  </si>
  <si>
    <t>LED9-LED16</t>
  </si>
  <si>
    <t>lysdiod 3 mm gul</t>
  </si>
  <si>
    <t>LED1-LED8</t>
  </si>
  <si>
    <t>1X03</t>
  </si>
  <si>
    <t>PINHD-1X3</t>
  </si>
  <si>
    <t>PH1-PH24</t>
  </si>
  <si>
    <t>diodramp 8 mikro (röda)</t>
  </si>
  <si>
    <t>DA1</t>
  </si>
  <si>
    <t>MULTICONN8</t>
  </si>
  <si>
    <t>CN1-24CN24</t>
  </si>
  <si>
    <t>100n/50V</t>
  </si>
  <si>
    <t>C1-C9, C18-C40</t>
  </si>
  <si>
    <t>FARNELL NO</t>
  </si>
  <si>
    <t>R10</t>
  </si>
  <si>
    <t>100n</t>
  </si>
  <si>
    <t>C3-C46, C105</t>
  </si>
  <si>
    <t>1729-S</t>
  </si>
  <si>
    <t>USB-NORMAL-S</t>
  </si>
  <si>
    <t>J2</t>
  </si>
  <si>
    <t>DC POWER JACK</t>
  </si>
  <si>
    <t>SPC4077</t>
  </si>
  <si>
    <t>JACK-PLUG0</t>
  </si>
  <si>
    <t>J1</t>
  </si>
  <si>
    <t>SWITCH_DV</t>
  </si>
  <si>
    <t>ELEDIS_TOGGLE_3WAYSMALL</t>
  </si>
  <si>
    <t>(On)-Off-(On)</t>
  </si>
  <si>
    <t>SW6,SW7,SW9,SW10</t>
  </si>
  <si>
    <t>ELEDIS_TOGGLE_MINIATURESMALL</t>
  </si>
  <si>
    <t>On-On</t>
  </si>
  <si>
    <t>SW5,SW8</t>
  </si>
  <si>
    <t>ELEDIS_TOGGLE_MINIATURE_MOMSMALL</t>
  </si>
  <si>
    <t>(On)-On</t>
  </si>
  <si>
    <t>SW1-SW4</t>
  </si>
  <si>
    <t>U6-U17</t>
  </si>
  <si>
    <t>HDSP-315L</t>
  </si>
  <si>
    <t>U2-U5</t>
  </si>
  <si>
    <t>LM1084-3.3</t>
  </si>
  <si>
    <t>U1</t>
  </si>
  <si>
    <t>D1-D4</t>
  </si>
  <si>
    <t>LED DISTANS</t>
  </si>
  <si>
    <t>SOCKEL</t>
  </si>
  <si>
    <t>IC36,IC37</t>
  </si>
  <si>
    <t>Dual D type positive edge triggered FLIP FLOP, preset and clear</t>
  </si>
  <si>
    <t>74HC74N</t>
  </si>
  <si>
    <t>IC38-I43</t>
  </si>
  <si>
    <t>IC29-IC35</t>
  </si>
  <si>
    <t>IC3-IC28</t>
  </si>
  <si>
    <t>IC1,IC2</t>
  </si>
  <si>
    <t>Farnell pris</t>
  </si>
  <si>
    <t>PRIS</t>
  </si>
  <si>
    <t>TOTALPRIS</t>
  </si>
  <si>
    <t>lysdiod 3 mm grön</t>
  </si>
  <si>
    <t>PRIS/ST</t>
  </si>
  <si>
    <t>ICHÅLLARE</t>
  </si>
  <si>
    <t>LU3/4 styrkort (ARM)</t>
  </si>
  <si>
    <t>LU3 Dataväg</t>
  </si>
  <si>
    <t>LU3 Kopplingsdäck</t>
  </si>
  <si>
    <t>LU4 FLISP-dator</t>
  </si>
  <si>
    <t>TOTALT</t>
  </si>
  <si>
    <t>MONTERING</t>
  </si>
  <si>
    <t>SUMMA KOMPONENT</t>
  </si>
  <si>
    <t>ALLA PRISER 100+</t>
  </si>
  <si>
    <t>FEMALE HEADER</t>
  </si>
  <si>
    <t>FE05-2</t>
  </si>
  <si>
    <t>2x10 hylslist för piggy-back</t>
  </si>
  <si>
    <t>SV2-SV7</t>
  </si>
  <si>
    <t>ML20</t>
  </si>
  <si>
    <t>20 pol stiftlist, hålmonterad</t>
  </si>
  <si>
    <t>SV1</t>
  </si>
  <si>
    <t>1740601RL</t>
  </si>
  <si>
    <t>C0603</t>
  </si>
  <si>
    <t>C-EUC0603</t>
  </si>
  <si>
    <t>47pF</t>
  </si>
  <si>
    <t>C9, C10</t>
  </si>
  <si>
    <t>20p</t>
  </si>
  <si>
    <t>C2, C3</t>
  </si>
  <si>
    <t>1833863RL</t>
  </si>
  <si>
    <t>C1, C4-C8</t>
  </si>
  <si>
    <t>R0603</t>
  </si>
  <si>
    <t>R-EU_R0603</t>
  </si>
  <si>
    <t>R14,R15</t>
  </si>
  <si>
    <t>4k7</t>
  </si>
  <si>
    <t>10k</t>
  </si>
  <si>
    <t>R1-R9,R11,R13,R16,R17</t>
  </si>
  <si>
    <t>1842346RL</t>
  </si>
  <si>
    <t>CRYSTAL</t>
  </si>
  <si>
    <t>SM49</t>
  </si>
  <si>
    <t>CRYSTALSM49</t>
  </si>
  <si>
    <t>8MHz</t>
  </si>
  <si>
    <t>Q1</t>
  </si>
  <si>
    <t>SSOP16-FTDI</t>
  </si>
  <si>
    <t>FT230XS</t>
  </si>
  <si>
    <t>U2</t>
  </si>
  <si>
    <t>STM32F101/103 64pin LQFP</t>
  </si>
  <si>
    <t>TQFP64</t>
  </si>
  <si>
    <t>STM32F10XRXT6</t>
  </si>
  <si>
    <t>STM32F100RCT6B</t>
  </si>
  <si>
    <t>Farnell SA</t>
  </si>
  <si>
    <t>PANEL</t>
  </si>
  <si>
    <t>CHASSI/LÅDA</t>
  </si>
  <si>
    <t>330R</t>
  </si>
  <si>
    <t>RN17-RN20</t>
  </si>
  <si>
    <t>Diodramp</t>
  </si>
  <si>
    <t>hylsa (3pol)</t>
  </si>
  <si>
    <t>hylsa (2x8 pol)</t>
  </si>
  <si>
    <t>stiftlist (15 pol)</t>
  </si>
  <si>
    <t>Stiftlist (3pol)</t>
  </si>
  <si>
    <t>stiftlist(8 pol)</t>
  </si>
  <si>
    <t>stiftlist(4 pol)</t>
  </si>
  <si>
    <t>stiftlist (2x8 pol)</t>
  </si>
  <si>
    <t>hylsa (15 pol) kapas från 18pol</t>
  </si>
  <si>
    <t>PINHD-1X15</t>
  </si>
  <si>
    <t xml:space="preserve">hylsa (8 pol)  </t>
  </si>
  <si>
    <t xml:space="preserve">hylsa (4 pol) </t>
  </si>
  <si>
    <t>LED grön</t>
  </si>
  <si>
    <t>LED röd</t>
  </si>
  <si>
    <t>LED gul</t>
  </si>
  <si>
    <t>PANEL med tryck</t>
  </si>
  <si>
    <t>M3 mutter</t>
  </si>
  <si>
    <t>SV100-104</t>
  </si>
  <si>
    <t>10-pol header</t>
  </si>
  <si>
    <t>2-pol jumper</t>
  </si>
  <si>
    <t>R1-R40</t>
  </si>
  <si>
    <t>R41-R46</t>
  </si>
  <si>
    <t>10k SIL8</t>
  </si>
  <si>
    <t>RN2-RN15</t>
  </si>
  <si>
    <t>330R SIL8</t>
  </si>
  <si>
    <t>RN1,RN16</t>
  </si>
  <si>
    <t>330R DIL</t>
  </si>
  <si>
    <t xml:space="preserve"> </t>
  </si>
  <si>
    <t>5 mm distanshylsa, plast</t>
  </si>
  <si>
    <t>Förp om 34 st.</t>
  </si>
  <si>
    <t>Förp om 20</t>
  </si>
  <si>
    <t>5mm</t>
  </si>
  <si>
    <t xml:space="preserve">5 mm </t>
  </si>
  <si>
    <t>1000u/50V</t>
  </si>
  <si>
    <t>Hylshus</t>
  </si>
  <si>
    <t>100k SIL8</t>
  </si>
  <si>
    <t>330 SIL8</t>
  </si>
  <si>
    <t>4,7u 6,3V</t>
  </si>
  <si>
    <t>2x8  stiftlist, obs långa stift</t>
  </si>
  <si>
    <t>1x32 stiftlist, obs långa stift</t>
  </si>
  <si>
    <t>AC/DC Adapter 12 V/1,5-2 Amp.</t>
  </si>
  <si>
    <t>Fp om 25</t>
  </si>
  <si>
    <t>Fp om 100</t>
  </si>
  <si>
    <t>M3 nylonbricka</t>
  </si>
  <si>
    <t>M3 nylonmutter</t>
  </si>
  <si>
    <t>Fp om 50</t>
  </si>
  <si>
    <t>3-polig</t>
  </si>
  <si>
    <t>Likriktardiod</t>
  </si>
  <si>
    <t>Zenerdiod 3,3 Volt</t>
  </si>
  <si>
    <t>P1</t>
  </si>
  <si>
    <t>DC-connector</t>
  </si>
  <si>
    <t>LM1084-3,3</t>
  </si>
  <si>
    <t>LM1084-5</t>
  </si>
  <si>
    <t>Vinklad stiftlist</t>
  </si>
  <si>
    <t>3-pol</t>
  </si>
  <si>
    <t>P2</t>
  </si>
  <si>
    <t>USB</t>
  </si>
  <si>
    <t>P3-P7</t>
  </si>
  <si>
    <t>10-pol male header</t>
  </si>
  <si>
    <t>rak stiftlist</t>
  </si>
  <si>
    <t>SIL-8, 10 kOhm</t>
  </si>
  <si>
    <t>10-pol header, med utkastare</t>
  </si>
  <si>
    <t>26-pol header med utkastare</t>
  </si>
  <si>
    <t>Diod 3 mm röd</t>
  </si>
  <si>
    <t>Diod 3 mm grön</t>
  </si>
  <si>
    <t>Bargraph</t>
  </si>
  <si>
    <t>C2-C3</t>
  </si>
  <si>
    <t>4,7u/16V</t>
  </si>
  <si>
    <t>Elektrolyt</t>
  </si>
  <si>
    <t>C4-C23</t>
  </si>
  <si>
    <t>DIL-8, 330 Ohm</t>
  </si>
  <si>
    <t>SIL-8, 330 Ohm</t>
  </si>
  <si>
    <t>U3-U16</t>
  </si>
  <si>
    <t>7-SEG DISPLAY</t>
  </si>
  <si>
    <t>BZX85</t>
  </si>
  <si>
    <t>R1,R7</t>
  </si>
  <si>
    <t>LED1-LED6</t>
  </si>
  <si>
    <t>LED7</t>
  </si>
  <si>
    <t>R2-R4,R8-R10</t>
  </si>
  <si>
    <t>R5</t>
  </si>
  <si>
    <t>1k</t>
  </si>
  <si>
    <t>R6</t>
  </si>
  <si>
    <t>RN5-RN14, RN16-RN19</t>
  </si>
  <si>
    <t>RN15, RN21-RN24</t>
  </si>
  <si>
    <t>U17-U20</t>
  </si>
  <si>
    <t>P8</t>
  </si>
  <si>
    <t>P9-P12</t>
  </si>
  <si>
    <t>SW1-SW10</t>
  </si>
  <si>
    <t>LU3-DV BOM</t>
  </si>
  <si>
    <t>LU4-FLISP BOM</t>
  </si>
  <si>
    <t>Röd diod</t>
  </si>
  <si>
    <t>Grön diod</t>
  </si>
  <si>
    <t>Bargraf 10</t>
  </si>
  <si>
    <t>10 socket conn</t>
  </si>
  <si>
    <t>26 socket conn</t>
  </si>
  <si>
    <t>10k SIL9</t>
  </si>
  <si>
    <t>330 DIL8</t>
  </si>
  <si>
    <t>330 SIL9</t>
  </si>
  <si>
    <t>RN1-RN4,RN20</t>
  </si>
  <si>
    <t>IO-buffertar</t>
  </si>
  <si>
    <t>74154E</t>
  </si>
  <si>
    <t>74HC374</t>
  </si>
  <si>
    <t>IC18-IC23</t>
  </si>
  <si>
    <t>74HC74</t>
  </si>
  <si>
    <t>IC24,IC25</t>
  </si>
  <si>
    <t>74HC21</t>
  </si>
  <si>
    <t>IC3-IC17,IC32,IC33</t>
  </si>
  <si>
    <t>IC26,IC27</t>
  </si>
  <si>
    <t>74HC245</t>
  </si>
  <si>
    <t>IC28-IC31</t>
  </si>
  <si>
    <t>74LVC245AN</t>
  </si>
  <si>
    <t>M3-12 mm, försänkt skruvskalle Försinkad</t>
  </si>
  <si>
    <t>M3-20 mm, försänkt skruvskalle SVART</t>
  </si>
  <si>
    <t>FARNELL NR</t>
  </si>
  <si>
    <t>PRIS/ST c:a</t>
  </si>
  <si>
    <t>ELFA 73-067-75</t>
  </si>
  <si>
    <r>
      <t xml:space="preserve">U2 </t>
    </r>
    <r>
      <rPr>
        <sz val="10"/>
        <color rgb="FFFF0000"/>
        <rFont val="Calibri"/>
        <family val="2"/>
        <scheme val="minor"/>
      </rPr>
      <t>NYSS UTGÅTT FRÅN FARNELL</t>
    </r>
  </si>
  <si>
    <t>per lab4-enhet</t>
  </si>
  <si>
    <t>Beställningsantal</t>
  </si>
  <si>
    <t>OBS: Jag tror att det var denna vi beställde förra gången. Ska vara samma, har du möjlighet att kolla upp gammal order?</t>
  </si>
  <si>
    <t>20-pol header vinklad (JTAG USBDM)</t>
  </si>
  <si>
    <t>20-pol socket kabel</t>
  </si>
  <si>
    <t>AC/DC Adapter 12 V/2,5 Amp.</t>
  </si>
  <si>
    <t>AC/DC Adapter 12 V/5 Amp.</t>
  </si>
  <si>
    <t>325 kr st i 20-tal</t>
  </si>
  <si>
    <t>138 kr st i 25-tal</t>
  </si>
  <si>
    <t>bygel (shunt) 0,254, 2-v</t>
  </si>
  <si>
    <t>Component</t>
  </si>
  <si>
    <t>LU1</t>
  </si>
  <si>
    <t>LU2</t>
  </si>
  <si>
    <t>LU3/DV</t>
  </si>
  <si>
    <t>LU3/CTRL</t>
  </si>
  <si>
    <t>LU4</t>
  </si>
  <si>
    <t>Chassi LU1</t>
  </si>
  <si>
    <t>Chassi LU3/CTRL</t>
  </si>
  <si>
    <t>Chassi LU2/LU3/DV LU4</t>
  </si>
  <si>
    <t>AVNET/Farnell</t>
  </si>
  <si>
    <t>M3-12 mm, försänkt skruvskalle Förzinkad</t>
  </si>
  <si>
    <t>Panel LU2</t>
  </si>
  <si>
    <t>Panel LU3/DV</t>
  </si>
  <si>
    <t>Panel LU3/CTRL</t>
  </si>
  <si>
    <t>Panel LU4</t>
  </si>
  <si>
    <t>LU-ARM-CONTROL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</si>
</sst>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\ &quot;kr&quot;"/>
    <numFmt numFmtId="165" formatCode="#,##0.00\ _k_r"/>
  </numFmts>
  <fonts count="3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5">
    <xf numFmtId="0" fontId="0" fillId="0" borderId="0" xfId="0"/>
    <xf numFmtId="164" fontId="0" fillId="0" borderId="0" xfId="0" applyNumberFormat="1"/>
    <xf numFmtId="0" fontId="0" fillId="0" borderId="0" xfId="0" quotePrefix="1"/>
    <xf numFmtId="0" fontId="0" fillId="0" borderId="0" xfId="0" applyAlignment="1">
      <alignment horizontal="right"/>
    </xf>
    <xf numFmtId="0" fontId="0" fillId="0" borderId="0" xfId="0" applyAlignment="1">
      <alignment horizontal="left"/>
    </xf>
    <xf numFmtId="164" fontId="0" fillId="0" borderId="0" xfId="0" applyNumberFormat="1" applyAlignment="1">
      <alignment horizontal="right"/>
    </xf>
    <xf numFmtId="1" fontId="0" fillId="0" borderId="0" xfId="0" applyNumberFormat="1"/>
    <xf numFmtId="164" fontId="0" fillId="0" borderId="0" xfId="0" applyNumberFormat="1" applyAlignment="1">
      <alignment horizontal="left"/>
    </xf>
    <xf numFmtId="165" fontId="0" fillId="0" borderId="0" xfId="0" applyNumberFormat="1"/>
    <xf numFmtId="0" fontId="0" fillId="0" borderId="0" xfId="0" applyFill="1"/>
    <xf numFmtId="164" fontId="0" fillId="0" borderId="0" xfId="0" applyNumberFormat="1" applyFill="1"/>
    <xf numFmtId="0" fontId="0" fillId="0" borderId="0" xfId="0" applyFill="1" applyAlignment="1">
      <alignment horizontal="right"/>
    </xf>
    <xf numFmtId="164" fontId="0" fillId="0" borderId="0" xfId="0" applyNumberFormat="1" applyFill="1" applyAlignment="1">
      <alignment horizontal="right"/>
    </xf>
    <xf numFmtId="0" fontId="0" fillId="0" borderId="0" xfId="0" applyFill="1" applyAlignment="1">
      <alignment horizontal="left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Fill="1"/>
    <xf numFmtId="164" fontId="1" fillId="0" borderId="0" xfId="0" applyNumberFormat="1" applyFont="1" applyFill="1"/>
    <xf numFmtId="165" fontId="0" fillId="0" borderId="0" xfId="0" applyNumberFormat="1" applyFill="1"/>
    <xf numFmtId="0" fontId="1" fillId="0" borderId="0" xfId="0" applyFont="1" applyAlignment="1">
      <alignment horizontal="left"/>
    </xf>
    <xf numFmtId="0" fontId="2" fillId="0" borderId="0" xfId="0" applyFont="1"/>
    <xf numFmtId="0" fontId="1" fillId="0" borderId="0" xfId="0" applyFont="1" applyFill="1" applyAlignment="1">
      <alignment horizontal="left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2B2D81-62C6-43CE-90A2-57377C846888}">
  <dimension ref="A1:H51"/>
  <sheetViews>
    <sheetView workbookViewId="0">
      <selection activeCell="H1" sqref="H1:H1048576"/>
    </sheetView>
  </sheetViews>
  <sheetFormatPr defaultRowHeight="14.4" x14ac:dyDescent="0.3"/>
  <cols>
    <col min="1" max="1" width="37.6640625" customWidth="1"/>
    <col min="2" max="2" width="16.88671875" style="22" customWidth="1"/>
    <col min="3" max="3" width="10.33203125" style="22" customWidth="1"/>
    <col min="4" max="7" width="8.88671875" style="22"/>
    <col min="8" max="8" width="18.21875" style="24" customWidth="1"/>
  </cols>
  <sheetData>
    <row r="1" spans="1:8" x14ac:dyDescent="0.3">
      <c r="A1" t="s">
        <v>474</v>
      </c>
      <c r="B1" s="23" t="s">
        <v>483</v>
      </c>
      <c r="C1" s="23" t="s">
        <v>475</v>
      </c>
      <c r="D1" s="23" t="s">
        <v>476</v>
      </c>
      <c r="E1" s="23" t="s">
        <v>477</v>
      </c>
      <c r="F1" s="23" t="s">
        <v>478</v>
      </c>
      <c r="G1" s="23" t="s">
        <v>479</v>
      </c>
      <c r="H1" s="22" t="s">
        <v>489</v>
      </c>
    </row>
    <row r="2" spans="1:8" x14ac:dyDescent="0.3">
      <c r="A2" t="s">
        <v>480</v>
      </c>
      <c r="B2" s="23"/>
      <c r="C2" s="23">
        <v>1</v>
      </c>
      <c r="D2" s="23"/>
      <c r="E2" s="23"/>
      <c r="F2" s="23"/>
      <c r="G2" s="23"/>
    </row>
    <row r="3" spans="1:8" x14ac:dyDescent="0.3">
      <c r="A3" t="s">
        <v>481</v>
      </c>
      <c r="B3" s="23"/>
      <c r="C3" s="23"/>
      <c r="D3" s="23"/>
      <c r="E3" s="23"/>
      <c r="F3" s="23">
        <v>1</v>
      </c>
      <c r="G3" s="23"/>
    </row>
    <row r="4" spans="1:8" x14ac:dyDescent="0.3">
      <c r="A4" t="s">
        <v>482</v>
      </c>
      <c r="B4" s="23"/>
      <c r="C4" s="23"/>
      <c r="D4" s="23">
        <v>1</v>
      </c>
      <c r="E4" s="23">
        <v>1</v>
      </c>
      <c r="F4" s="23"/>
      <c r="G4" s="23">
        <v>1</v>
      </c>
    </row>
    <row r="5" spans="1:8" x14ac:dyDescent="0.3">
      <c r="A5" t="s">
        <v>485</v>
      </c>
      <c r="B5" s="23"/>
      <c r="C5" s="23"/>
      <c r="D5" s="23">
        <v>1</v>
      </c>
      <c r="E5" s="23"/>
      <c r="F5" s="23"/>
      <c r="G5" s="23"/>
    </row>
    <row r="6" spans="1:8" x14ac:dyDescent="0.3">
      <c r="A6" t="s">
        <v>486</v>
      </c>
      <c r="B6" s="23"/>
      <c r="C6" s="23"/>
      <c r="D6" s="23"/>
      <c r="E6" s="23">
        <v>1</v>
      </c>
      <c r="F6" s="23"/>
      <c r="G6" s="23"/>
    </row>
    <row r="7" spans="1:8" x14ac:dyDescent="0.3">
      <c r="A7" t="s">
        <v>487</v>
      </c>
      <c r="B7" s="23"/>
      <c r="C7" s="23"/>
      <c r="D7" s="23"/>
      <c r="E7" s="23"/>
      <c r="F7" s="23">
        <v>1</v>
      </c>
      <c r="G7" s="23"/>
    </row>
    <row r="8" spans="1:8" x14ac:dyDescent="0.3">
      <c r="A8" t="s">
        <v>488</v>
      </c>
      <c r="B8" s="23"/>
      <c r="C8" s="23"/>
      <c r="D8" s="23"/>
      <c r="E8" s="23"/>
      <c r="F8" s="23"/>
      <c r="G8" s="23">
        <v>1</v>
      </c>
    </row>
    <row r="9" spans="1:8" x14ac:dyDescent="0.3">
      <c r="B9" s="23"/>
      <c r="C9" s="23"/>
      <c r="D9" s="23"/>
      <c r="E9" s="23"/>
      <c r="F9" s="23"/>
      <c r="G9" s="23"/>
    </row>
    <row r="10" spans="1:8" x14ac:dyDescent="0.3">
      <c r="A10" t="s">
        <v>484</v>
      </c>
      <c r="B10" s="23">
        <v>1420651</v>
      </c>
      <c r="C10" s="23"/>
      <c r="D10" s="23"/>
      <c r="E10" s="23"/>
      <c r="F10" s="23"/>
      <c r="G10" s="23"/>
    </row>
    <row r="11" spans="1:8" x14ac:dyDescent="0.3">
      <c r="A11" t="s">
        <v>459</v>
      </c>
      <c r="B11" s="23">
        <v>1420613</v>
      </c>
      <c r="C11" s="23"/>
      <c r="D11" s="23"/>
      <c r="E11" s="23"/>
      <c r="F11" s="23"/>
      <c r="G11" s="23"/>
    </row>
    <row r="12" spans="1:8" x14ac:dyDescent="0.3">
      <c r="A12" t="s">
        <v>363</v>
      </c>
      <c r="B12" s="23">
        <v>1420788</v>
      </c>
      <c r="C12" s="23"/>
      <c r="D12" s="23"/>
      <c r="E12" s="23"/>
      <c r="F12" s="23"/>
      <c r="G12" s="23"/>
    </row>
    <row r="13" spans="1:8" x14ac:dyDescent="0.3">
      <c r="B13" s="23"/>
      <c r="C13" s="23"/>
      <c r="D13" s="23"/>
      <c r="E13" s="23"/>
      <c r="F13" s="23"/>
      <c r="G13" s="23"/>
    </row>
    <row r="14" spans="1:8" x14ac:dyDescent="0.3">
      <c r="B14" s="23"/>
      <c r="C14" s="23"/>
      <c r="D14" s="23"/>
      <c r="E14" s="23"/>
      <c r="F14" s="23"/>
      <c r="G14" s="23"/>
    </row>
    <row r="15" spans="1:8" x14ac:dyDescent="0.3">
      <c r="B15" s="23"/>
      <c r="C15" s="23"/>
      <c r="D15" s="23"/>
      <c r="E15" s="23"/>
      <c r="F15" s="23"/>
      <c r="G15" s="23"/>
    </row>
    <row r="16" spans="1:8" x14ac:dyDescent="0.3">
      <c r="B16" s="23"/>
      <c r="C16" s="23"/>
      <c r="D16" s="23"/>
      <c r="E16" s="23"/>
      <c r="F16" s="23"/>
      <c r="G16" s="23"/>
    </row>
    <row r="17" spans="2:7" x14ac:dyDescent="0.3">
      <c r="B17" s="23"/>
      <c r="C17" s="23"/>
      <c r="D17" s="23"/>
      <c r="E17" s="23"/>
      <c r="F17" s="23"/>
      <c r="G17" s="23"/>
    </row>
    <row r="18" spans="2:7" x14ac:dyDescent="0.3">
      <c r="B18" s="23"/>
      <c r="C18" s="23"/>
      <c r="D18" s="23"/>
      <c r="E18" s="23"/>
      <c r="F18" s="23"/>
      <c r="G18" s="23"/>
    </row>
    <row r="19" spans="2:7" x14ac:dyDescent="0.3">
      <c r="B19" s="23"/>
      <c r="C19" s="23"/>
      <c r="D19" s="23"/>
      <c r="E19" s="23"/>
      <c r="F19" s="23"/>
      <c r="G19" s="23"/>
    </row>
    <row r="20" spans="2:7" x14ac:dyDescent="0.3">
      <c r="B20" s="23"/>
      <c r="C20" s="23"/>
      <c r="D20" s="23"/>
      <c r="E20" s="23"/>
      <c r="F20" s="23"/>
      <c r="G20" s="23"/>
    </row>
    <row r="21" spans="2:7" x14ac:dyDescent="0.3">
      <c r="B21" s="23"/>
      <c r="C21" s="23"/>
      <c r="D21" s="23"/>
      <c r="E21" s="23"/>
      <c r="F21" s="23"/>
      <c r="G21" s="23"/>
    </row>
    <row r="22" spans="2:7" x14ac:dyDescent="0.3">
      <c r="B22" s="23"/>
      <c r="C22" s="23"/>
      <c r="D22" s="23"/>
      <c r="E22" s="23"/>
      <c r="F22" s="23"/>
      <c r="G22" s="23"/>
    </row>
    <row r="23" spans="2:7" x14ac:dyDescent="0.3">
      <c r="B23" s="23"/>
      <c r="C23" s="23"/>
      <c r="D23" s="23"/>
      <c r="E23" s="23"/>
      <c r="F23" s="23"/>
      <c r="G23" s="23"/>
    </row>
    <row r="24" spans="2:7" x14ac:dyDescent="0.3">
      <c r="B24" s="23"/>
      <c r="C24" s="23"/>
      <c r="D24" s="23"/>
      <c r="E24" s="23"/>
      <c r="F24" s="23"/>
      <c r="G24" s="23"/>
    </row>
    <row r="25" spans="2:7" x14ac:dyDescent="0.3">
      <c r="B25" s="23"/>
      <c r="C25" s="23"/>
      <c r="D25" s="23"/>
      <c r="E25" s="23"/>
      <c r="F25" s="23"/>
      <c r="G25" s="23"/>
    </row>
    <row r="26" spans="2:7" x14ac:dyDescent="0.3">
      <c r="B26" s="23"/>
      <c r="C26" s="23"/>
      <c r="D26" s="23"/>
      <c r="E26" s="23"/>
      <c r="F26" s="23"/>
      <c r="G26" s="23"/>
    </row>
    <row r="27" spans="2:7" x14ac:dyDescent="0.3">
      <c r="B27" s="23"/>
      <c r="C27" s="23"/>
      <c r="D27" s="23"/>
      <c r="E27" s="23"/>
      <c r="F27" s="23"/>
      <c r="G27" s="23"/>
    </row>
    <row r="28" spans="2:7" x14ac:dyDescent="0.3">
      <c r="B28" s="23"/>
      <c r="C28" s="23"/>
      <c r="D28" s="23"/>
      <c r="E28" s="23"/>
      <c r="F28" s="23"/>
      <c r="G28" s="23"/>
    </row>
    <row r="29" spans="2:7" x14ac:dyDescent="0.3">
      <c r="B29" s="23"/>
      <c r="C29" s="23"/>
      <c r="D29" s="23"/>
      <c r="E29" s="23"/>
      <c r="F29" s="23"/>
      <c r="G29" s="23"/>
    </row>
    <row r="30" spans="2:7" x14ac:dyDescent="0.3">
      <c r="B30" s="23"/>
      <c r="C30" s="23"/>
      <c r="D30" s="23"/>
      <c r="E30" s="23"/>
      <c r="F30" s="23"/>
      <c r="G30" s="23"/>
    </row>
    <row r="31" spans="2:7" x14ac:dyDescent="0.3">
      <c r="B31" s="23"/>
      <c r="C31" s="23"/>
      <c r="D31" s="23"/>
      <c r="E31" s="23"/>
      <c r="F31" s="23"/>
      <c r="G31" s="23"/>
    </row>
    <row r="32" spans="2:7" x14ac:dyDescent="0.3">
      <c r="B32" s="23"/>
      <c r="C32" s="23"/>
      <c r="D32" s="23"/>
      <c r="E32" s="23"/>
      <c r="F32" s="23"/>
      <c r="G32" s="23"/>
    </row>
    <row r="33" spans="2:7" x14ac:dyDescent="0.3">
      <c r="B33" s="23"/>
      <c r="C33" s="23"/>
      <c r="D33" s="23"/>
      <c r="E33" s="23"/>
      <c r="F33" s="23"/>
      <c r="G33" s="23"/>
    </row>
    <row r="34" spans="2:7" x14ac:dyDescent="0.3">
      <c r="B34" s="23"/>
      <c r="C34" s="23"/>
      <c r="D34" s="23"/>
      <c r="E34" s="23"/>
      <c r="F34" s="23"/>
      <c r="G34" s="23"/>
    </row>
    <row r="35" spans="2:7" x14ac:dyDescent="0.3">
      <c r="B35" s="23"/>
      <c r="C35" s="23"/>
      <c r="D35" s="23"/>
      <c r="E35" s="23"/>
      <c r="F35" s="23"/>
      <c r="G35" s="23"/>
    </row>
    <row r="36" spans="2:7" x14ac:dyDescent="0.3">
      <c r="B36" s="23"/>
      <c r="C36" s="23"/>
      <c r="D36" s="23"/>
      <c r="E36" s="23"/>
      <c r="F36" s="23"/>
      <c r="G36" s="23"/>
    </row>
    <row r="37" spans="2:7" x14ac:dyDescent="0.3">
      <c r="B37" s="23"/>
      <c r="C37" s="23"/>
      <c r="D37" s="23"/>
      <c r="E37" s="23"/>
      <c r="F37" s="23"/>
      <c r="G37" s="23"/>
    </row>
    <row r="38" spans="2:7" x14ac:dyDescent="0.3">
      <c r="B38" s="23"/>
      <c r="C38" s="23"/>
      <c r="D38" s="23"/>
      <c r="E38" s="23"/>
      <c r="F38" s="23"/>
      <c r="G38" s="23"/>
    </row>
    <row r="39" spans="2:7" x14ac:dyDescent="0.3">
      <c r="B39" s="23"/>
      <c r="C39" s="23"/>
      <c r="D39" s="23"/>
      <c r="E39" s="23"/>
      <c r="F39" s="23"/>
      <c r="G39" s="23"/>
    </row>
    <row r="40" spans="2:7" x14ac:dyDescent="0.3">
      <c r="B40" s="23"/>
      <c r="C40" s="23"/>
      <c r="D40" s="23"/>
      <c r="E40" s="23"/>
      <c r="F40" s="23"/>
      <c r="G40" s="23"/>
    </row>
    <row r="41" spans="2:7" x14ac:dyDescent="0.3">
      <c r="B41" s="23"/>
      <c r="C41" s="23"/>
      <c r="D41" s="23"/>
      <c r="E41" s="23"/>
      <c r="F41" s="23"/>
      <c r="G41" s="23"/>
    </row>
    <row r="42" spans="2:7" x14ac:dyDescent="0.3">
      <c r="B42" s="23"/>
      <c r="C42" s="23"/>
      <c r="D42" s="23"/>
      <c r="E42" s="23"/>
      <c r="F42" s="23"/>
      <c r="G42" s="23"/>
    </row>
    <row r="43" spans="2:7" x14ac:dyDescent="0.3">
      <c r="B43" s="23"/>
      <c r="C43" s="23"/>
      <c r="D43" s="23"/>
      <c r="E43" s="23"/>
      <c r="F43" s="23"/>
      <c r="G43" s="23"/>
    </row>
    <row r="44" spans="2:7" x14ac:dyDescent="0.3">
      <c r="B44" s="23"/>
      <c r="C44" s="23"/>
      <c r="D44" s="23"/>
      <c r="E44" s="23"/>
      <c r="F44" s="23"/>
      <c r="G44" s="23"/>
    </row>
    <row r="45" spans="2:7" x14ac:dyDescent="0.3">
      <c r="B45" s="23"/>
      <c r="C45" s="23"/>
      <c r="D45" s="23"/>
      <c r="E45" s="23"/>
      <c r="F45" s="23"/>
      <c r="G45" s="23"/>
    </row>
    <row r="46" spans="2:7" x14ac:dyDescent="0.3">
      <c r="B46" s="23"/>
      <c r="C46" s="23"/>
      <c r="D46" s="23"/>
      <c r="E46" s="23"/>
      <c r="F46" s="23"/>
      <c r="G46" s="23"/>
    </row>
    <row r="47" spans="2:7" x14ac:dyDescent="0.3">
      <c r="B47" s="23"/>
      <c r="C47" s="23"/>
      <c r="D47" s="23"/>
      <c r="E47" s="23"/>
      <c r="F47" s="23"/>
      <c r="G47" s="23"/>
    </row>
    <row r="48" spans="2:7" x14ac:dyDescent="0.3">
      <c r="B48" s="23"/>
      <c r="C48" s="23"/>
      <c r="D48" s="23"/>
      <c r="E48" s="23"/>
      <c r="F48" s="23"/>
      <c r="G48" s="23"/>
    </row>
    <row r="49" spans="2:7" x14ac:dyDescent="0.3">
      <c r="B49" s="23"/>
      <c r="C49" s="23"/>
      <c r="D49" s="23"/>
      <c r="E49" s="23"/>
      <c r="F49" s="23"/>
      <c r="G49" s="23"/>
    </row>
    <row r="50" spans="2:7" x14ac:dyDescent="0.3">
      <c r="B50" s="23"/>
      <c r="C50" s="23"/>
      <c r="D50" s="23"/>
      <c r="E50" s="23"/>
      <c r="F50" s="23"/>
      <c r="G50" s="23"/>
    </row>
    <row r="51" spans="2:7" x14ac:dyDescent="0.3">
      <c r="B51" s="23"/>
      <c r="C51" s="23"/>
      <c r="D51" s="23"/>
      <c r="E51" s="23"/>
      <c r="F51" s="23"/>
      <c r="G51" s="2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659"/>
  <sheetViews>
    <sheetView workbookViewId="0">
      <selection activeCell="D14" sqref="D14"/>
    </sheetView>
  </sheetViews>
  <sheetFormatPr defaultRowHeight="14.4" x14ac:dyDescent="0.3"/>
  <cols>
    <col min="1" max="1" width="36.6640625" customWidth="1"/>
    <col min="2" max="2" width="19.33203125" customWidth="1"/>
    <col min="3" max="3" width="18.44140625" customWidth="1"/>
    <col min="4" max="4" width="15.109375" customWidth="1"/>
    <col min="5" max="5" width="14" customWidth="1"/>
    <col min="6" max="6" width="14.33203125" customWidth="1"/>
    <col min="7" max="7" width="16.44140625" customWidth="1"/>
  </cols>
  <sheetData>
    <row r="1" spans="1:8" x14ac:dyDescent="0.3">
      <c r="A1" t="s">
        <v>2</v>
      </c>
      <c r="B1" t="s">
        <v>297</v>
      </c>
      <c r="C1" t="s">
        <v>3</v>
      </c>
      <c r="D1" t="s">
        <v>294</v>
      </c>
      <c r="E1" t="s">
        <v>1</v>
      </c>
      <c r="G1" t="s">
        <v>4</v>
      </c>
      <c r="H1" t="s">
        <v>5</v>
      </c>
    </row>
    <row r="2" spans="1:8" x14ac:dyDescent="0.3">
      <c r="A2" t="s">
        <v>7</v>
      </c>
      <c r="B2" s="1"/>
      <c r="C2" s="6"/>
      <c r="D2" s="1"/>
      <c r="E2" s="1"/>
      <c r="F2">
        <f>SUM(F3:F60)</f>
        <v>0</v>
      </c>
      <c r="H2" s="1"/>
    </row>
    <row r="3" spans="1:8" x14ac:dyDescent="0.3">
      <c r="A3" s="7">
        <f>SUM(D2:D10)</f>
        <v>159681.60000000001</v>
      </c>
      <c r="B3" s="1"/>
      <c r="C3" s="6"/>
      <c r="D3" s="1"/>
      <c r="E3" s="1"/>
      <c r="H3" s="1"/>
    </row>
    <row r="4" spans="1:8" x14ac:dyDescent="0.3">
      <c r="B4" s="1"/>
      <c r="C4" s="6"/>
      <c r="D4" s="1"/>
    </row>
    <row r="5" spans="1:8" x14ac:dyDescent="0.3">
      <c r="A5" t="s">
        <v>299</v>
      </c>
      <c r="B5" s="1">
        <f>'LU-CONTROL-ARM'!A3</f>
        <v>188.55</v>
      </c>
      <c r="C5" s="6">
        <v>120</v>
      </c>
      <c r="D5" s="1">
        <f>B5*C5</f>
        <v>22626</v>
      </c>
    </row>
    <row r="6" spans="1:8" x14ac:dyDescent="0.3">
      <c r="A6" t="s">
        <v>300</v>
      </c>
      <c r="B6" s="1">
        <f>'Flisp1-LU3-Datapath'!A4</f>
        <v>1339.71</v>
      </c>
      <c r="C6" s="6">
        <v>60</v>
      </c>
      <c r="D6" s="1">
        <f>B6*C6</f>
        <v>80382.600000000006</v>
      </c>
    </row>
    <row r="7" spans="1:8" x14ac:dyDescent="0.3">
      <c r="A7" t="s">
        <v>301</v>
      </c>
      <c r="B7" s="1">
        <f>'Flisp1-LU3-Control'!A3</f>
        <v>944.55000000000007</v>
      </c>
      <c r="C7" s="6">
        <v>60</v>
      </c>
      <c r="D7" s="1">
        <f>B7*C7</f>
        <v>56673.000000000007</v>
      </c>
    </row>
    <row r="8" spans="1:8" x14ac:dyDescent="0.3">
      <c r="A8" t="s">
        <v>302</v>
      </c>
      <c r="B8" s="1">
        <v>0</v>
      </c>
      <c r="C8" s="6">
        <v>60</v>
      </c>
      <c r="D8" s="1">
        <f>B8*C8</f>
        <v>0</v>
      </c>
    </row>
    <row r="9" spans="1:8" x14ac:dyDescent="0.3">
      <c r="B9" s="1"/>
      <c r="C9" s="6"/>
      <c r="D9" s="1"/>
    </row>
    <row r="10" spans="1:8" x14ac:dyDescent="0.3">
      <c r="B10" s="1"/>
      <c r="C10" s="6"/>
      <c r="D10" s="1"/>
    </row>
    <row r="12" spans="1:8" x14ac:dyDescent="0.3">
      <c r="A12" t="s">
        <v>221</v>
      </c>
      <c r="E12" s="1"/>
      <c r="H12" s="1"/>
    </row>
    <row r="13" spans="1:8" x14ac:dyDescent="0.3">
      <c r="E13" s="1"/>
      <c r="H13" s="1"/>
    </row>
    <row r="14" spans="1:8" x14ac:dyDescent="0.3">
      <c r="E14" s="1"/>
      <c r="H14" s="1"/>
    </row>
    <row r="15" spans="1:8" x14ac:dyDescent="0.3">
      <c r="E15" s="1"/>
      <c r="H15" s="1"/>
    </row>
    <row r="16" spans="1:8" x14ac:dyDescent="0.3">
      <c r="E16" s="1"/>
      <c r="H16" s="1"/>
    </row>
    <row r="17" spans="5:8" x14ac:dyDescent="0.3">
      <c r="E17" s="1"/>
      <c r="H17" s="1"/>
    </row>
    <row r="18" spans="5:8" x14ac:dyDescent="0.3">
      <c r="E18" s="1"/>
      <c r="H18" s="1"/>
    </row>
    <row r="19" spans="5:8" x14ac:dyDescent="0.3">
      <c r="E19" s="1"/>
      <c r="H19" s="1"/>
    </row>
    <row r="20" spans="5:8" x14ac:dyDescent="0.3">
      <c r="E20" s="1"/>
      <c r="H20" s="1"/>
    </row>
    <row r="21" spans="5:8" x14ac:dyDescent="0.3">
      <c r="E21" s="1"/>
      <c r="H21" s="1"/>
    </row>
    <row r="22" spans="5:8" x14ac:dyDescent="0.3">
      <c r="E22" s="1"/>
      <c r="H22" s="1"/>
    </row>
    <row r="23" spans="5:8" x14ac:dyDescent="0.3">
      <c r="E23" s="1"/>
      <c r="H23" s="1"/>
    </row>
    <row r="24" spans="5:8" x14ac:dyDescent="0.3">
      <c r="E24" s="1"/>
      <c r="H24" s="1"/>
    </row>
    <row r="25" spans="5:8" x14ac:dyDescent="0.3">
      <c r="E25" s="1"/>
      <c r="H25" s="1"/>
    </row>
    <row r="26" spans="5:8" x14ac:dyDescent="0.3">
      <c r="E26" s="1"/>
      <c r="H26" s="1"/>
    </row>
    <row r="27" spans="5:8" x14ac:dyDescent="0.3">
      <c r="E27" s="1"/>
      <c r="H27" s="1"/>
    </row>
    <row r="28" spans="5:8" x14ac:dyDescent="0.3">
      <c r="E28" s="1"/>
      <c r="H28" s="1"/>
    </row>
    <row r="29" spans="5:8" x14ac:dyDescent="0.3">
      <c r="E29" s="1"/>
      <c r="H29" s="1"/>
    </row>
    <row r="30" spans="5:8" x14ac:dyDescent="0.3">
      <c r="E30" s="1"/>
      <c r="H30" s="1"/>
    </row>
    <row r="31" spans="5:8" x14ac:dyDescent="0.3">
      <c r="E31" s="1"/>
      <c r="H31" s="1"/>
    </row>
    <row r="32" spans="5:8" x14ac:dyDescent="0.3">
      <c r="E32" s="1"/>
      <c r="H32" s="1"/>
    </row>
    <row r="33" spans="3:8" x14ac:dyDescent="0.3">
      <c r="E33" s="1"/>
      <c r="H33" s="1"/>
    </row>
    <row r="34" spans="3:8" x14ac:dyDescent="0.3">
      <c r="E34" s="1"/>
      <c r="H34" s="1"/>
    </row>
    <row r="35" spans="3:8" x14ac:dyDescent="0.3">
      <c r="E35" s="1"/>
      <c r="H35" s="1"/>
    </row>
    <row r="36" spans="3:8" x14ac:dyDescent="0.3">
      <c r="C36" s="1"/>
      <c r="E36" s="1"/>
      <c r="H36" s="1"/>
    </row>
    <row r="37" spans="3:8" x14ac:dyDescent="0.3">
      <c r="C37" s="1"/>
      <c r="E37" s="1"/>
      <c r="H37" s="1"/>
    </row>
    <row r="38" spans="3:8" x14ac:dyDescent="0.3">
      <c r="E38" s="1"/>
      <c r="H38" s="1"/>
    </row>
    <row r="39" spans="3:8" x14ac:dyDescent="0.3">
      <c r="E39" s="1"/>
      <c r="H39" s="1"/>
    </row>
    <row r="40" spans="3:8" x14ac:dyDescent="0.3">
      <c r="E40" s="1"/>
      <c r="H40" s="1"/>
    </row>
    <row r="41" spans="3:8" x14ac:dyDescent="0.3">
      <c r="E41" s="1"/>
      <c r="H41" s="1"/>
    </row>
    <row r="42" spans="3:8" x14ac:dyDescent="0.3">
      <c r="E42" s="1"/>
      <c r="H42" s="1"/>
    </row>
    <row r="44" spans="3:8" x14ac:dyDescent="0.3">
      <c r="E44" s="1"/>
      <c r="H44" s="1"/>
    </row>
    <row r="45" spans="3:8" x14ac:dyDescent="0.3">
      <c r="E45" s="1"/>
      <c r="H45" s="1"/>
    </row>
    <row r="46" spans="3:8" x14ac:dyDescent="0.3">
      <c r="E46" s="1"/>
      <c r="H46" s="1"/>
    </row>
    <row r="47" spans="3:8" x14ac:dyDescent="0.3">
      <c r="E47" s="1"/>
      <c r="H47" s="1"/>
    </row>
    <row r="48" spans="3:8" x14ac:dyDescent="0.3">
      <c r="E48" s="1"/>
      <c r="H48" s="1"/>
    </row>
    <row r="49" spans="1:8" x14ac:dyDescent="0.3">
      <c r="E49" s="1"/>
      <c r="H49" s="1"/>
    </row>
    <row r="50" spans="1:8" x14ac:dyDescent="0.3">
      <c r="E50" s="1"/>
      <c r="H50" s="1"/>
    </row>
    <row r="52" spans="1:8" x14ac:dyDescent="0.3">
      <c r="E52" s="1"/>
      <c r="H52" s="1"/>
    </row>
    <row r="53" spans="1:8" x14ac:dyDescent="0.3">
      <c r="E53" s="1"/>
      <c r="H53" s="1"/>
    </row>
    <row r="54" spans="1:8" x14ac:dyDescent="0.3">
      <c r="E54" s="1"/>
      <c r="H54" s="1"/>
    </row>
    <row r="55" spans="1:8" x14ac:dyDescent="0.3">
      <c r="E55" s="1"/>
    </row>
    <row r="56" spans="1:8" x14ac:dyDescent="0.3">
      <c r="E56" s="1"/>
    </row>
    <row r="57" spans="1:8" x14ac:dyDescent="0.3">
      <c r="E57" s="1"/>
    </row>
    <row r="58" spans="1:8" x14ac:dyDescent="0.3">
      <c r="E58" s="1"/>
    </row>
    <row r="59" spans="1:8" x14ac:dyDescent="0.3">
      <c r="E59" s="1"/>
    </row>
    <row r="60" spans="1:8" x14ac:dyDescent="0.3">
      <c r="E60" s="1"/>
    </row>
    <row r="61" spans="1:8" x14ac:dyDescent="0.3">
      <c r="A61" s="2"/>
      <c r="E61" s="1"/>
    </row>
    <row r="62" spans="1:8" x14ac:dyDescent="0.3">
      <c r="E62" s="1"/>
    </row>
    <row r="63" spans="1:8" x14ac:dyDescent="0.3">
      <c r="E63" s="1"/>
    </row>
    <row r="64" spans="1:8" x14ac:dyDescent="0.3">
      <c r="E64" s="1"/>
    </row>
    <row r="65" spans="5:5" x14ac:dyDescent="0.3">
      <c r="E65" s="1"/>
    </row>
    <row r="66" spans="5:5" x14ac:dyDescent="0.3">
      <c r="E66" s="1"/>
    </row>
    <row r="67" spans="5:5" x14ac:dyDescent="0.3">
      <c r="E67" s="1"/>
    </row>
    <row r="68" spans="5:5" x14ac:dyDescent="0.3">
      <c r="E68" s="1"/>
    </row>
    <row r="69" spans="5:5" x14ac:dyDescent="0.3">
      <c r="E69" s="1"/>
    </row>
    <row r="70" spans="5:5" x14ac:dyDescent="0.3">
      <c r="E70" s="1"/>
    </row>
    <row r="71" spans="5:5" x14ac:dyDescent="0.3">
      <c r="E71" s="1"/>
    </row>
    <row r="72" spans="5:5" x14ac:dyDescent="0.3">
      <c r="E72" s="1"/>
    </row>
    <row r="73" spans="5:5" x14ac:dyDescent="0.3">
      <c r="E73" s="1"/>
    </row>
    <row r="74" spans="5:5" x14ac:dyDescent="0.3">
      <c r="E74" s="1"/>
    </row>
    <row r="75" spans="5:5" x14ac:dyDescent="0.3">
      <c r="E75" s="1"/>
    </row>
    <row r="76" spans="5:5" x14ac:dyDescent="0.3">
      <c r="E76" s="1"/>
    </row>
    <row r="77" spans="5:5" x14ac:dyDescent="0.3">
      <c r="E77" s="1"/>
    </row>
    <row r="78" spans="5:5" x14ac:dyDescent="0.3">
      <c r="E78" s="1"/>
    </row>
    <row r="79" spans="5:5" x14ac:dyDescent="0.3">
      <c r="E79" s="1"/>
    </row>
    <row r="80" spans="5:5" x14ac:dyDescent="0.3">
      <c r="E80" s="1"/>
    </row>
    <row r="81" spans="5:5" x14ac:dyDescent="0.3">
      <c r="E81" s="1"/>
    </row>
    <row r="82" spans="5:5" x14ac:dyDescent="0.3">
      <c r="E82" s="1"/>
    </row>
    <row r="83" spans="5:5" x14ac:dyDescent="0.3">
      <c r="E83" s="1"/>
    </row>
    <row r="84" spans="5:5" x14ac:dyDescent="0.3">
      <c r="E84" s="1"/>
    </row>
    <row r="85" spans="5:5" x14ac:dyDescent="0.3">
      <c r="E85" s="1"/>
    </row>
    <row r="86" spans="5:5" x14ac:dyDescent="0.3">
      <c r="E86" s="1"/>
    </row>
    <row r="87" spans="5:5" x14ac:dyDescent="0.3">
      <c r="E87" s="1"/>
    </row>
    <row r="88" spans="5:5" x14ac:dyDescent="0.3">
      <c r="E88" s="1"/>
    </row>
    <row r="89" spans="5:5" x14ac:dyDescent="0.3">
      <c r="E89" s="1"/>
    </row>
    <row r="90" spans="5:5" x14ac:dyDescent="0.3">
      <c r="E90" s="1"/>
    </row>
    <row r="91" spans="5:5" x14ac:dyDescent="0.3">
      <c r="E91" s="1"/>
    </row>
    <row r="92" spans="5:5" x14ac:dyDescent="0.3">
      <c r="E92" s="1"/>
    </row>
    <row r="93" spans="5:5" x14ac:dyDescent="0.3">
      <c r="E93" s="1"/>
    </row>
    <row r="94" spans="5:5" x14ac:dyDescent="0.3">
      <c r="E94" s="1"/>
    </row>
    <row r="95" spans="5:5" x14ac:dyDescent="0.3">
      <c r="E95" s="1"/>
    </row>
    <row r="96" spans="5:5" x14ac:dyDescent="0.3">
      <c r="E96" s="1"/>
    </row>
    <row r="97" spans="5:5" x14ac:dyDescent="0.3">
      <c r="E97" s="1"/>
    </row>
    <row r="98" spans="5:5" x14ac:dyDescent="0.3">
      <c r="E98" s="1"/>
    </row>
    <row r="99" spans="5:5" x14ac:dyDescent="0.3">
      <c r="E99" s="1"/>
    </row>
    <row r="100" spans="5:5" x14ac:dyDescent="0.3">
      <c r="E100" s="1"/>
    </row>
    <row r="101" spans="5:5" x14ac:dyDescent="0.3">
      <c r="E101" s="1"/>
    </row>
    <row r="102" spans="5:5" x14ac:dyDescent="0.3">
      <c r="E102" s="1"/>
    </row>
    <row r="103" spans="5:5" x14ac:dyDescent="0.3">
      <c r="E103" s="1"/>
    </row>
    <row r="104" spans="5:5" x14ac:dyDescent="0.3">
      <c r="E104" s="1"/>
    </row>
    <row r="105" spans="5:5" x14ac:dyDescent="0.3">
      <c r="E105" s="1"/>
    </row>
    <row r="106" spans="5:5" x14ac:dyDescent="0.3">
      <c r="E106" s="1"/>
    </row>
    <row r="107" spans="5:5" x14ac:dyDescent="0.3">
      <c r="E107" s="1"/>
    </row>
    <row r="108" spans="5:5" x14ac:dyDescent="0.3">
      <c r="E108" s="1"/>
    </row>
    <row r="109" spans="5:5" x14ac:dyDescent="0.3">
      <c r="E109" s="1"/>
    </row>
    <row r="110" spans="5:5" x14ac:dyDescent="0.3">
      <c r="E110" s="1"/>
    </row>
    <row r="111" spans="5:5" x14ac:dyDescent="0.3">
      <c r="E111" s="1"/>
    </row>
    <row r="112" spans="5:5" x14ac:dyDescent="0.3">
      <c r="E112" s="1"/>
    </row>
    <row r="113" spans="5:5" x14ac:dyDescent="0.3">
      <c r="E113" s="1"/>
    </row>
    <row r="114" spans="5:5" x14ac:dyDescent="0.3">
      <c r="E114" s="1"/>
    </row>
    <row r="115" spans="5:5" x14ac:dyDescent="0.3">
      <c r="E115" s="1"/>
    </row>
    <row r="116" spans="5:5" x14ac:dyDescent="0.3">
      <c r="E116" s="1"/>
    </row>
    <row r="117" spans="5:5" x14ac:dyDescent="0.3">
      <c r="E117" s="1"/>
    </row>
    <row r="118" spans="5:5" x14ac:dyDescent="0.3">
      <c r="E118" s="1"/>
    </row>
    <row r="119" spans="5:5" x14ac:dyDescent="0.3">
      <c r="E119" s="1"/>
    </row>
    <row r="120" spans="5:5" x14ac:dyDescent="0.3">
      <c r="E120" s="1"/>
    </row>
    <row r="121" spans="5:5" x14ac:dyDescent="0.3">
      <c r="E121" s="1"/>
    </row>
    <row r="122" spans="5:5" x14ac:dyDescent="0.3">
      <c r="E122" s="1"/>
    </row>
    <row r="123" spans="5:5" x14ac:dyDescent="0.3">
      <c r="E123" s="1"/>
    </row>
    <row r="124" spans="5:5" x14ac:dyDescent="0.3">
      <c r="E124" s="1"/>
    </row>
    <row r="125" spans="5:5" x14ac:dyDescent="0.3">
      <c r="E125" s="1"/>
    </row>
    <row r="126" spans="5:5" x14ac:dyDescent="0.3">
      <c r="E126" s="1"/>
    </row>
    <row r="127" spans="5:5" x14ac:dyDescent="0.3">
      <c r="E127" s="1"/>
    </row>
    <row r="128" spans="5:5" x14ac:dyDescent="0.3">
      <c r="E128" s="1"/>
    </row>
    <row r="129" spans="5:5" x14ac:dyDescent="0.3">
      <c r="E129" s="1"/>
    </row>
    <row r="130" spans="5:5" x14ac:dyDescent="0.3">
      <c r="E130" s="1"/>
    </row>
    <row r="131" spans="5:5" x14ac:dyDescent="0.3">
      <c r="E131" s="1"/>
    </row>
    <row r="132" spans="5:5" x14ac:dyDescent="0.3">
      <c r="E132" s="1"/>
    </row>
    <row r="133" spans="5:5" x14ac:dyDescent="0.3">
      <c r="E133" s="1"/>
    </row>
    <row r="134" spans="5:5" x14ac:dyDescent="0.3">
      <c r="E134" s="1"/>
    </row>
    <row r="135" spans="5:5" x14ac:dyDescent="0.3">
      <c r="E135" s="1"/>
    </row>
    <row r="136" spans="5:5" x14ac:dyDescent="0.3">
      <c r="E136" s="1"/>
    </row>
    <row r="137" spans="5:5" x14ac:dyDescent="0.3">
      <c r="E137" s="1"/>
    </row>
    <row r="138" spans="5:5" x14ac:dyDescent="0.3">
      <c r="E138" s="1"/>
    </row>
    <row r="139" spans="5:5" x14ac:dyDescent="0.3">
      <c r="E139" s="1"/>
    </row>
    <row r="140" spans="5:5" x14ac:dyDescent="0.3">
      <c r="E140" s="1"/>
    </row>
    <row r="141" spans="5:5" x14ac:dyDescent="0.3">
      <c r="E141" s="1"/>
    </row>
    <row r="142" spans="5:5" x14ac:dyDescent="0.3">
      <c r="E142" s="1"/>
    </row>
    <row r="143" spans="5:5" x14ac:dyDescent="0.3">
      <c r="E143" s="1"/>
    </row>
    <row r="144" spans="5:5" x14ac:dyDescent="0.3">
      <c r="E144" s="1"/>
    </row>
    <row r="145" spans="5:5" x14ac:dyDescent="0.3">
      <c r="E145" s="1"/>
    </row>
    <row r="146" spans="5:5" x14ac:dyDescent="0.3">
      <c r="E146" s="1"/>
    </row>
    <row r="147" spans="5:5" x14ac:dyDescent="0.3">
      <c r="E147" s="1"/>
    </row>
    <row r="148" spans="5:5" x14ac:dyDescent="0.3">
      <c r="E148" s="1"/>
    </row>
    <row r="149" spans="5:5" x14ac:dyDescent="0.3">
      <c r="E149" s="1"/>
    </row>
    <row r="150" spans="5:5" x14ac:dyDescent="0.3">
      <c r="E150" s="1"/>
    </row>
    <row r="151" spans="5:5" x14ac:dyDescent="0.3">
      <c r="E151" s="1"/>
    </row>
    <row r="152" spans="5:5" x14ac:dyDescent="0.3">
      <c r="E152" s="1"/>
    </row>
    <row r="153" spans="5:5" x14ac:dyDescent="0.3">
      <c r="E153" s="1"/>
    </row>
    <row r="154" spans="5:5" x14ac:dyDescent="0.3">
      <c r="E154" s="1"/>
    </row>
    <row r="155" spans="5:5" x14ac:dyDescent="0.3">
      <c r="E155" s="1"/>
    </row>
    <row r="156" spans="5:5" x14ac:dyDescent="0.3">
      <c r="E156" s="1"/>
    </row>
    <row r="157" spans="5:5" x14ac:dyDescent="0.3">
      <c r="E157" s="1"/>
    </row>
    <row r="158" spans="5:5" x14ac:dyDescent="0.3">
      <c r="E158" s="1"/>
    </row>
    <row r="159" spans="5:5" x14ac:dyDescent="0.3">
      <c r="E159" s="1"/>
    </row>
    <row r="160" spans="5:5" x14ac:dyDescent="0.3">
      <c r="E160" s="1"/>
    </row>
    <row r="161" spans="5:5" x14ac:dyDescent="0.3">
      <c r="E161" s="1"/>
    </row>
    <row r="162" spans="5:5" x14ac:dyDescent="0.3">
      <c r="E162" s="1"/>
    </row>
    <row r="163" spans="5:5" x14ac:dyDescent="0.3">
      <c r="E163" s="1"/>
    </row>
    <row r="164" spans="5:5" x14ac:dyDescent="0.3">
      <c r="E164" s="1"/>
    </row>
    <row r="165" spans="5:5" x14ac:dyDescent="0.3">
      <c r="E165" s="1"/>
    </row>
    <row r="166" spans="5:5" x14ac:dyDescent="0.3">
      <c r="E166" s="1"/>
    </row>
    <row r="167" spans="5:5" x14ac:dyDescent="0.3">
      <c r="E167" s="1"/>
    </row>
    <row r="168" spans="5:5" x14ac:dyDescent="0.3">
      <c r="E168" s="1"/>
    </row>
    <row r="169" spans="5:5" x14ac:dyDescent="0.3">
      <c r="E169" s="1"/>
    </row>
    <row r="170" spans="5:5" x14ac:dyDescent="0.3">
      <c r="E170" s="1"/>
    </row>
    <row r="171" spans="5:5" x14ac:dyDescent="0.3">
      <c r="E171" s="1"/>
    </row>
    <row r="172" spans="5:5" x14ac:dyDescent="0.3">
      <c r="E172" s="1"/>
    </row>
    <row r="173" spans="5:5" x14ac:dyDescent="0.3">
      <c r="E173" s="1"/>
    </row>
    <row r="174" spans="5:5" x14ac:dyDescent="0.3">
      <c r="E174" s="1"/>
    </row>
    <row r="175" spans="5:5" x14ac:dyDescent="0.3">
      <c r="E175" s="1"/>
    </row>
    <row r="176" spans="5:5" x14ac:dyDescent="0.3">
      <c r="E176" s="1"/>
    </row>
    <row r="177" spans="5:5" x14ac:dyDescent="0.3">
      <c r="E177" s="1"/>
    </row>
    <row r="178" spans="5:5" x14ac:dyDescent="0.3">
      <c r="E178" s="1"/>
    </row>
    <row r="179" spans="5:5" x14ac:dyDescent="0.3">
      <c r="E179" s="1"/>
    </row>
    <row r="180" spans="5:5" x14ac:dyDescent="0.3">
      <c r="E180" s="1"/>
    </row>
    <row r="181" spans="5:5" x14ac:dyDescent="0.3">
      <c r="E181" s="1"/>
    </row>
    <row r="182" spans="5:5" x14ac:dyDescent="0.3">
      <c r="E182" s="1"/>
    </row>
    <row r="183" spans="5:5" x14ac:dyDescent="0.3">
      <c r="E183" s="1"/>
    </row>
    <row r="184" spans="5:5" x14ac:dyDescent="0.3">
      <c r="E184" s="1"/>
    </row>
    <row r="185" spans="5:5" x14ac:dyDescent="0.3">
      <c r="E185" s="1"/>
    </row>
    <row r="186" spans="5:5" x14ac:dyDescent="0.3">
      <c r="E186" s="1"/>
    </row>
    <row r="187" spans="5:5" x14ac:dyDescent="0.3">
      <c r="E187" s="1"/>
    </row>
    <row r="188" spans="5:5" x14ac:dyDescent="0.3">
      <c r="E188" s="1"/>
    </row>
    <row r="189" spans="5:5" x14ac:dyDescent="0.3">
      <c r="E189" s="1"/>
    </row>
    <row r="190" spans="5:5" x14ac:dyDescent="0.3">
      <c r="E190" s="1"/>
    </row>
    <row r="191" spans="5:5" x14ac:dyDescent="0.3">
      <c r="E191" s="1"/>
    </row>
    <row r="192" spans="5:5" x14ac:dyDescent="0.3">
      <c r="E192" s="1"/>
    </row>
    <row r="193" spans="5:5" x14ac:dyDescent="0.3">
      <c r="E193" s="1"/>
    </row>
    <row r="194" spans="5:5" x14ac:dyDescent="0.3">
      <c r="E194" s="1"/>
    </row>
    <row r="195" spans="5:5" x14ac:dyDescent="0.3">
      <c r="E195" s="1"/>
    </row>
    <row r="196" spans="5:5" x14ac:dyDescent="0.3">
      <c r="E196" s="1"/>
    </row>
    <row r="197" spans="5:5" x14ac:dyDescent="0.3">
      <c r="E197" s="1"/>
    </row>
    <row r="198" spans="5:5" x14ac:dyDescent="0.3">
      <c r="E198" s="1"/>
    </row>
    <row r="199" spans="5:5" x14ac:dyDescent="0.3">
      <c r="E199" s="1"/>
    </row>
    <row r="200" spans="5:5" x14ac:dyDescent="0.3">
      <c r="E200" s="1"/>
    </row>
    <row r="201" spans="5:5" x14ac:dyDescent="0.3">
      <c r="E201" s="1"/>
    </row>
    <row r="202" spans="5:5" x14ac:dyDescent="0.3">
      <c r="E202" s="1"/>
    </row>
    <row r="203" spans="5:5" x14ac:dyDescent="0.3">
      <c r="E203" s="1"/>
    </row>
    <row r="204" spans="5:5" x14ac:dyDescent="0.3">
      <c r="E204" s="1"/>
    </row>
    <row r="205" spans="5:5" x14ac:dyDescent="0.3">
      <c r="E205" s="1"/>
    </row>
    <row r="206" spans="5:5" x14ac:dyDescent="0.3">
      <c r="E206" s="1"/>
    </row>
    <row r="207" spans="5:5" x14ac:dyDescent="0.3">
      <c r="E207" s="1"/>
    </row>
    <row r="208" spans="5:5" x14ac:dyDescent="0.3">
      <c r="E208" s="1"/>
    </row>
    <row r="209" spans="5:5" x14ac:dyDescent="0.3">
      <c r="E209" s="1"/>
    </row>
    <row r="210" spans="5:5" x14ac:dyDescent="0.3">
      <c r="E210" s="1"/>
    </row>
    <row r="211" spans="5:5" x14ac:dyDescent="0.3">
      <c r="E211" s="1"/>
    </row>
    <row r="212" spans="5:5" x14ac:dyDescent="0.3">
      <c r="E212" s="1"/>
    </row>
    <row r="213" spans="5:5" x14ac:dyDescent="0.3">
      <c r="E213" s="1"/>
    </row>
    <row r="214" spans="5:5" x14ac:dyDescent="0.3">
      <c r="E214" s="1"/>
    </row>
    <row r="215" spans="5:5" x14ac:dyDescent="0.3">
      <c r="E215" s="1"/>
    </row>
    <row r="216" spans="5:5" x14ac:dyDescent="0.3">
      <c r="E216" s="1"/>
    </row>
    <row r="217" spans="5:5" x14ac:dyDescent="0.3">
      <c r="E217" s="1"/>
    </row>
    <row r="218" spans="5:5" x14ac:dyDescent="0.3">
      <c r="E218" s="1"/>
    </row>
    <row r="219" spans="5:5" x14ac:dyDescent="0.3">
      <c r="E219" s="1"/>
    </row>
    <row r="220" spans="5:5" x14ac:dyDescent="0.3">
      <c r="E220" s="1"/>
    </row>
    <row r="221" spans="5:5" x14ac:dyDescent="0.3">
      <c r="E221" s="1"/>
    </row>
    <row r="222" spans="5:5" x14ac:dyDescent="0.3">
      <c r="E222" s="1"/>
    </row>
    <row r="223" spans="5:5" x14ac:dyDescent="0.3">
      <c r="E223" s="1"/>
    </row>
    <row r="224" spans="5:5" x14ac:dyDescent="0.3">
      <c r="E224" s="1"/>
    </row>
    <row r="225" spans="5:5" x14ac:dyDescent="0.3">
      <c r="E225" s="1"/>
    </row>
    <row r="226" spans="5:5" x14ac:dyDescent="0.3">
      <c r="E226" s="1"/>
    </row>
    <row r="227" spans="5:5" x14ac:dyDescent="0.3">
      <c r="E227" s="1"/>
    </row>
    <row r="228" spans="5:5" x14ac:dyDescent="0.3">
      <c r="E228" s="1"/>
    </row>
    <row r="229" spans="5:5" x14ac:dyDescent="0.3">
      <c r="E229" s="1"/>
    </row>
    <row r="230" spans="5:5" x14ac:dyDescent="0.3">
      <c r="E230" s="1"/>
    </row>
    <row r="231" spans="5:5" x14ac:dyDescent="0.3">
      <c r="E231" s="1"/>
    </row>
    <row r="232" spans="5:5" x14ac:dyDescent="0.3">
      <c r="E232" s="1"/>
    </row>
    <row r="233" spans="5:5" x14ac:dyDescent="0.3">
      <c r="E233" s="1"/>
    </row>
    <row r="234" spans="5:5" x14ac:dyDescent="0.3">
      <c r="E234" s="1"/>
    </row>
    <row r="235" spans="5:5" x14ac:dyDescent="0.3">
      <c r="E235" s="1"/>
    </row>
    <row r="236" spans="5:5" x14ac:dyDescent="0.3">
      <c r="E236" s="1"/>
    </row>
    <row r="237" spans="5:5" x14ac:dyDescent="0.3">
      <c r="E237" s="1"/>
    </row>
    <row r="238" spans="5:5" x14ac:dyDescent="0.3">
      <c r="E238" s="1"/>
    </row>
    <row r="239" spans="5:5" x14ac:dyDescent="0.3">
      <c r="E239" s="1"/>
    </row>
    <row r="240" spans="5:5" x14ac:dyDescent="0.3">
      <c r="E240" s="1"/>
    </row>
    <row r="241" spans="5:5" x14ac:dyDescent="0.3">
      <c r="E241" s="1"/>
    </row>
    <row r="242" spans="5:5" x14ac:dyDescent="0.3">
      <c r="E242" s="1"/>
    </row>
    <row r="243" spans="5:5" x14ac:dyDescent="0.3">
      <c r="E243" s="1"/>
    </row>
    <row r="244" spans="5:5" x14ac:dyDescent="0.3">
      <c r="E244" s="1"/>
    </row>
    <row r="245" spans="5:5" x14ac:dyDescent="0.3">
      <c r="E245" s="1"/>
    </row>
    <row r="246" spans="5:5" x14ac:dyDescent="0.3">
      <c r="E246" s="1"/>
    </row>
    <row r="247" spans="5:5" x14ac:dyDescent="0.3">
      <c r="E247" s="1"/>
    </row>
    <row r="248" spans="5:5" x14ac:dyDescent="0.3">
      <c r="E248" s="1"/>
    </row>
    <row r="249" spans="5:5" x14ac:dyDescent="0.3">
      <c r="E249" s="1"/>
    </row>
    <row r="250" spans="5:5" x14ac:dyDescent="0.3">
      <c r="E250" s="1"/>
    </row>
    <row r="251" spans="5:5" x14ac:dyDescent="0.3">
      <c r="E251" s="1"/>
    </row>
    <row r="252" spans="5:5" x14ac:dyDescent="0.3">
      <c r="E252" s="1"/>
    </row>
    <row r="253" spans="5:5" x14ac:dyDescent="0.3">
      <c r="E253" s="1"/>
    </row>
    <row r="254" spans="5:5" x14ac:dyDescent="0.3">
      <c r="E254" s="1"/>
    </row>
    <row r="255" spans="5:5" x14ac:dyDescent="0.3">
      <c r="E255" s="1"/>
    </row>
    <row r="256" spans="5:5" x14ac:dyDescent="0.3">
      <c r="E256" s="1"/>
    </row>
    <row r="257" spans="5:5" x14ac:dyDescent="0.3">
      <c r="E257" s="1"/>
    </row>
    <row r="258" spans="5:5" x14ac:dyDescent="0.3">
      <c r="E258" s="1"/>
    </row>
    <row r="259" spans="5:5" x14ac:dyDescent="0.3">
      <c r="E259" s="1"/>
    </row>
    <row r="260" spans="5:5" x14ac:dyDescent="0.3">
      <c r="E260" s="1"/>
    </row>
    <row r="261" spans="5:5" x14ac:dyDescent="0.3">
      <c r="E261" s="1"/>
    </row>
    <row r="262" spans="5:5" x14ac:dyDescent="0.3">
      <c r="E262" s="1"/>
    </row>
    <row r="263" spans="5:5" x14ac:dyDescent="0.3">
      <c r="E263" s="1"/>
    </row>
    <row r="264" spans="5:5" x14ac:dyDescent="0.3">
      <c r="E264" s="1"/>
    </row>
    <row r="265" spans="5:5" x14ac:dyDescent="0.3">
      <c r="E265" s="1"/>
    </row>
    <row r="266" spans="5:5" x14ac:dyDescent="0.3">
      <c r="E266" s="1"/>
    </row>
    <row r="267" spans="5:5" x14ac:dyDescent="0.3">
      <c r="E267" s="1"/>
    </row>
    <row r="268" spans="5:5" x14ac:dyDescent="0.3">
      <c r="E268" s="1"/>
    </row>
    <row r="269" spans="5:5" x14ac:dyDescent="0.3">
      <c r="E269" s="1"/>
    </row>
    <row r="270" spans="5:5" x14ac:dyDescent="0.3">
      <c r="E270" s="1"/>
    </row>
    <row r="271" spans="5:5" x14ac:dyDescent="0.3">
      <c r="E271" s="1"/>
    </row>
    <row r="272" spans="5:5" x14ac:dyDescent="0.3">
      <c r="E272" s="1"/>
    </row>
    <row r="273" spans="5:5" x14ac:dyDescent="0.3">
      <c r="E273" s="1"/>
    </row>
    <row r="274" spans="5:5" x14ac:dyDescent="0.3">
      <c r="E274" s="1"/>
    </row>
    <row r="275" spans="5:5" x14ac:dyDescent="0.3">
      <c r="E275" s="1"/>
    </row>
    <row r="276" spans="5:5" x14ac:dyDescent="0.3">
      <c r="E276" s="1"/>
    </row>
    <row r="277" spans="5:5" x14ac:dyDescent="0.3">
      <c r="E277" s="1"/>
    </row>
    <row r="278" spans="5:5" x14ac:dyDescent="0.3">
      <c r="E278" s="1"/>
    </row>
    <row r="279" spans="5:5" x14ac:dyDescent="0.3">
      <c r="E279" s="1"/>
    </row>
    <row r="280" spans="5:5" x14ac:dyDescent="0.3">
      <c r="E280" s="1"/>
    </row>
    <row r="281" spans="5:5" x14ac:dyDescent="0.3">
      <c r="E281" s="1"/>
    </row>
    <row r="282" spans="5:5" x14ac:dyDescent="0.3">
      <c r="E282" s="1"/>
    </row>
    <row r="283" spans="5:5" x14ac:dyDescent="0.3">
      <c r="E283" s="1"/>
    </row>
    <row r="284" spans="5:5" x14ac:dyDescent="0.3">
      <c r="E284" s="1"/>
    </row>
    <row r="285" spans="5:5" x14ac:dyDescent="0.3">
      <c r="E285" s="1"/>
    </row>
    <row r="286" spans="5:5" x14ac:dyDescent="0.3">
      <c r="E286" s="1"/>
    </row>
    <row r="287" spans="5:5" x14ac:dyDescent="0.3">
      <c r="E287" s="1"/>
    </row>
    <row r="288" spans="5:5" x14ac:dyDescent="0.3">
      <c r="E288" s="1"/>
    </row>
    <row r="289" spans="5:5" x14ac:dyDescent="0.3">
      <c r="E289" s="1"/>
    </row>
    <row r="290" spans="5:5" x14ac:dyDescent="0.3">
      <c r="E290" s="1"/>
    </row>
    <row r="291" spans="5:5" x14ac:dyDescent="0.3">
      <c r="E291" s="1"/>
    </row>
    <row r="292" spans="5:5" x14ac:dyDescent="0.3">
      <c r="E292" s="1"/>
    </row>
    <row r="293" spans="5:5" x14ac:dyDescent="0.3">
      <c r="E293" s="1"/>
    </row>
    <row r="294" spans="5:5" x14ac:dyDescent="0.3">
      <c r="E294" s="1"/>
    </row>
    <row r="295" spans="5:5" x14ac:dyDescent="0.3">
      <c r="E295" s="1"/>
    </row>
    <row r="296" spans="5:5" x14ac:dyDescent="0.3">
      <c r="E296" s="1"/>
    </row>
    <row r="297" spans="5:5" x14ac:dyDescent="0.3">
      <c r="E297" s="1"/>
    </row>
    <row r="298" spans="5:5" x14ac:dyDescent="0.3">
      <c r="E298" s="1"/>
    </row>
    <row r="299" spans="5:5" x14ac:dyDescent="0.3">
      <c r="E299" s="1"/>
    </row>
    <row r="300" spans="5:5" x14ac:dyDescent="0.3">
      <c r="E300" s="1"/>
    </row>
    <row r="301" spans="5:5" x14ac:dyDescent="0.3">
      <c r="E301" s="1"/>
    </row>
    <row r="302" spans="5:5" x14ac:dyDescent="0.3">
      <c r="E302" s="1"/>
    </row>
    <row r="303" spans="5:5" x14ac:dyDescent="0.3">
      <c r="E303" s="1"/>
    </row>
    <row r="304" spans="5:5" x14ac:dyDescent="0.3">
      <c r="E304" s="1"/>
    </row>
    <row r="305" spans="5:5" x14ac:dyDescent="0.3">
      <c r="E305" s="1"/>
    </row>
    <row r="306" spans="5:5" x14ac:dyDescent="0.3">
      <c r="E306" s="1"/>
    </row>
    <row r="307" spans="5:5" x14ac:dyDescent="0.3">
      <c r="E307" s="1"/>
    </row>
    <row r="308" spans="5:5" x14ac:dyDescent="0.3">
      <c r="E308" s="1"/>
    </row>
    <row r="309" spans="5:5" x14ac:dyDescent="0.3">
      <c r="E309" s="1"/>
    </row>
    <row r="310" spans="5:5" x14ac:dyDescent="0.3">
      <c r="E310" s="1"/>
    </row>
    <row r="311" spans="5:5" x14ac:dyDescent="0.3">
      <c r="E311" s="1"/>
    </row>
    <row r="312" spans="5:5" x14ac:dyDescent="0.3">
      <c r="E312" s="1"/>
    </row>
    <row r="313" spans="5:5" x14ac:dyDescent="0.3">
      <c r="E313" s="1"/>
    </row>
    <row r="314" spans="5:5" x14ac:dyDescent="0.3">
      <c r="E314" s="1"/>
    </row>
    <row r="315" spans="5:5" x14ac:dyDescent="0.3">
      <c r="E315" s="1"/>
    </row>
    <row r="316" spans="5:5" x14ac:dyDescent="0.3">
      <c r="E316" s="1"/>
    </row>
    <row r="317" spans="5:5" x14ac:dyDescent="0.3">
      <c r="E317" s="1"/>
    </row>
    <row r="318" spans="5:5" x14ac:dyDescent="0.3">
      <c r="E318" s="1"/>
    </row>
    <row r="319" spans="5:5" x14ac:dyDescent="0.3">
      <c r="E319" s="1"/>
    </row>
    <row r="320" spans="5:5" x14ac:dyDescent="0.3">
      <c r="E320" s="1"/>
    </row>
    <row r="321" spans="5:5" x14ac:dyDescent="0.3">
      <c r="E321" s="1"/>
    </row>
    <row r="322" spans="5:5" x14ac:dyDescent="0.3">
      <c r="E322" s="1"/>
    </row>
    <row r="323" spans="5:5" x14ac:dyDescent="0.3">
      <c r="E323" s="1"/>
    </row>
    <row r="324" spans="5:5" x14ac:dyDescent="0.3">
      <c r="E324" s="1"/>
    </row>
    <row r="325" spans="5:5" x14ac:dyDescent="0.3">
      <c r="E325" s="1"/>
    </row>
    <row r="326" spans="5:5" x14ac:dyDescent="0.3">
      <c r="E326" s="1"/>
    </row>
    <row r="327" spans="5:5" x14ac:dyDescent="0.3">
      <c r="E327" s="1"/>
    </row>
    <row r="328" spans="5:5" x14ac:dyDescent="0.3">
      <c r="E328" s="1"/>
    </row>
    <row r="329" spans="5:5" x14ac:dyDescent="0.3">
      <c r="E329" s="1"/>
    </row>
    <row r="330" spans="5:5" x14ac:dyDescent="0.3">
      <c r="E330" s="1"/>
    </row>
    <row r="331" spans="5:5" x14ac:dyDescent="0.3">
      <c r="E331" s="1"/>
    </row>
    <row r="332" spans="5:5" x14ac:dyDescent="0.3">
      <c r="E332" s="1"/>
    </row>
    <row r="333" spans="5:5" x14ac:dyDescent="0.3">
      <c r="E333" s="1"/>
    </row>
    <row r="334" spans="5:5" x14ac:dyDescent="0.3">
      <c r="E334" s="1"/>
    </row>
    <row r="335" spans="5:5" x14ac:dyDescent="0.3">
      <c r="E335" s="1"/>
    </row>
    <row r="336" spans="5:5" x14ac:dyDescent="0.3">
      <c r="E336" s="1"/>
    </row>
    <row r="337" spans="5:5" x14ac:dyDescent="0.3">
      <c r="E337" s="1"/>
    </row>
    <row r="338" spans="5:5" x14ac:dyDescent="0.3">
      <c r="E338" s="1"/>
    </row>
    <row r="339" spans="5:5" x14ac:dyDescent="0.3">
      <c r="E339" s="1"/>
    </row>
    <row r="340" spans="5:5" x14ac:dyDescent="0.3">
      <c r="E340" s="1"/>
    </row>
    <row r="341" spans="5:5" x14ac:dyDescent="0.3">
      <c r="E341" s="1"/>
    </row>
    <row r="342" spans="5:5" x14ac:dyDescent="0.3">
      <c r="E342" s="1"/>
    </row>
    <row r="343" spans="5:5" x14ac:dyDescent="0.3">
      <c r="E343" s="1"/>
    </row>
    <row r="344" spans="5:5" x14ac:dyDescent="0.3">
      <c r="E344" s="1"/>
    </row>
    <row r="345" spans="5:5" x14ac:dyDescent="0.3">
      <c r="E345" s="1"/>
    </row>
    <row r="346" spans="5:5" x14ac:dyDescent="0.3">
      <c r="E346" s="1"/>
    </row>
    <row r="347" spans="5:5" x14ac:dyDescent="0.3">
      <c r="E347" s="1"/>
    </row>
    <row r="348" spans="5:5" x14ac:dyDescent="0.3">
      <c r="E348" s="1"/>
    </row>
    <row r="349" spans="5:5" x14ac:dyDescent="0.3">
      <c r="E349" s="1"/>
    </row>
    <row r="350" spans="5:5" x14ac:dyDescent="0.3">
      <c r="E350" s="1"/>
    </row>
    <row r="351" spans="5:5" x14ac:dyDescent="0.3">
      <c r="E351" s="1"/>
    </row>
    <row r="352" spans="5:5" x14ac:dyDescent="0.3">
      <c r="E352" s="1"/>
    </row>
    <row r="353" spans="5:5" x14ac:dyDescent="0.3">
      <c r="E353" s="1"/>
    </row>
    <row r="354" spans="5:5" x14ac:dyDescent="0.3">
      <c r="E354" s="1"/>
    </row>
    <row r="355" spans="5:5" x14ac:dyDescent="0.3">
      <c r="E355" s="1"/>
    </row>
    <row r="356" spans="5:5" x14ac:dyDescent="0.3">
      <c r="E356" s="1"/>
    </row>
    <row r="357" spans="5:5" x14ac:dyDescent="0.3">
      <c r="E357" s="1"/>
    </row>
    <row r="358" spans="5:5" x14ac:dyDescent="0.3">
      <c r="E358" s="1"/>
    </row>
    <row r="359" spans="5:5" x14ac:dyDescent="0.3">
      <c r="E359" s="1"/>
    </row>
    <row r="360" spans="5:5" x14ac:dyDescent="0.3">
      <c r="E360" s="1"/>
    </row>
    <row r="361" spans="5:5" x14ac:dyDescent="0.3">
      <c r="E361" s="1"/>
    </row>
    <row r="362" spans="5:5" x14ac:dyDescent="0.3">
      <c r="E362" s="1"/>
    </row>
    <row r="363" spans="5:5" x14ac:dyDescent="0.3">
      <c r="E363" s="1"/>
    </row>
    <row r="364" spans="5:5" x14ac:dyDescent="0.3">
      <c r="E364" s="1"/>
    </row>
    <row r="365" spans="5:5" x14ac:dyDescent="0.3">
      <c r="E365" s="1"/>
    </row>
    <row r="366" spans="5:5" x14ac:dyDescent="0.3">
      <c r="E366" s="1"/>
    </row>
    <row r="367" spans="5:5" x14ac:dyDescent="0.3">
      <c r="E367" s="1"/>
    </row>
    <row r="368" spans="5:5" x14ac:dyDescent="0.3">
      <c r="E368" s="1"/>
    </row>
    <row r="369" spans="5:5" x14ac:dyDescent="0.3">
      <c r="E369" s="1"/>
    </row>
    <row r="370" spans="5:5" x14ac:dyDescent="0.3">
      <c r="E370" s="1"/>
    </row>
    <row r="371" spans="5:5" x14ac:dyDescent="0.3">
      <c r="E371" s="1"/>
    </row>
    <row r="372" spans="5:5" x14ac:dyDescent="0.3">
      <c r="E372" s="1"/>
    </row>
    <row r="373" spans="5:5" x14ac:dyDescent="0.3">
      <c r="E373" s="1"/>
    </row>
    <row r="374" spans="5:5" x14ac:dyDescent="0.3">
      <c r="E374" s="1"/>
    </row>
    <row r="375" spans="5:5" x14ac:dyDescent="0.3">
      <c r="E375" s="1"/>
    </row>
    <row r="376" spans="5:5" x14ac:dyDescent="0.3">
      <c r="E376" s="1"/>
    </row>
    <row r="377" spans="5:5" x14ac:dyDescent="0.3">
      <c r="E377" s="1"/>
    </row>
    <row r="378" spans="5:5" x14ac:dyDescent="0.3">
      <c r="E378" s="1"/>
    </row>
    <row r="379" spans="5:5" x14ac:dyDescent="0.3">
      <c r="E379" s="1"/>
    </row>
    <row r="380" spans="5:5" x14ac:dyDescent="0.3">
      <c r="E380" s="1"/>
    </row>
    <row r="381" spans="5:5" x14ac:dyDescent="0.3">
      <c r="E381" s="1"/>
    </row>
    <row r="382" spans="5:5" x14ac:dyDescent="0.3">
      <c r="E382" s="1"/>
    </row>
    <row r="383" spans="5:5" x14ac:dyDescent="0.3">
      <c r="E383" s="1"/>
    </row>
    <row r="384" spans="5:5" x14ac:dyDescent="0.3">
      <c r="E384" s="1"/>
    </row>
    <row r="385" spans="5:5" x14ac:dyDescent="0.3">
      <c r="E385" s="1"/>
    </row>
    <row r="386" spans="5:5" x14ac:dyDescent="0.3">
      <c r="E386" s="1"/>
    </row>
    <row r="387" spans="5:5" x14ac:dyDescent="0.3">
      <c r="E387" s="1"/>
    </row>
    <row r="388" spans="5:5" x14ac:dyDescent="0.3">
      <c r="E388" s="1"/>
    </row>
    <row r="389" spans="5:5" x14ac:dyDescent="0.3">
      <c r="E389" s="1"/>
    </row>
    <row r="390" spans="5:5" x14ac:dyDescent="0.3">
      <c r="E390" s="1"/>
    </row>
    <row r="391" spans="5:5" x14ac:dyDescent="0.3">
      <c r="E391" s="1"/>
    </row>
    <row r="392" spans="5:5" x14ac:dyDescent="0.3">
      <c r="E392" s="1"/>
    </row>
    <row r="393" spans="5:5" x14ac:dyDescent="0.3">
      <c r="E393" s="1"/>
    </row>
    <row r="394" spans="5:5" x14ac:dyDescent="0.3">
      <c r="E394" s="1"/>
    </row>
    <row r="395" spans="5:5" x14ac:dyDescent="0.3">
      <c r="E395" s="1"/>
    </row>
    <row r="396" spans="5:5" x14ac:dyDescent="0.3">
      <c r="E396" s="1"/>
    </row>
    <row r="397" spans="5:5" x14ac:dyDescent="0.3">
      <c r="E397" s="1"/>
    </row>
    <row r="398" spans="5:5" x14ac:dyDescent="0.3">
      <c r="E398" s="1"/>
    </row>
    <row r="399" spans="5:5" x14ac:dyDescent="0.3">
      <c r="E399" s="1"/>
    </row>
    <row r="400" spans="5:5" x14ac:dyDescent="0.3">
      <c r="E400" s="1"/>
    </row>
    <row r="401" spans="5:5" x14ac:dyDescent="0.3">
      <c r="E401" s="1"/>
    </row>
    <row r="402" spans="5:5" x14ac:dyDescent="0.3">
      <c r="E402" s="1"/>
    </row>
    <row r="403" spans="5:5" x14ac:dyDescent="0.3">
      <c r="E403" s="1"/>
    </row>
    <row r="404" spans="5:5" x14ac:dyDescent="0.3">
      <c r="E404" s="1"/>
    </row>
    <row r="405" spans="5:5" x14ac:dyDescent="0.3">
      <c r="E405" s="1"/>
    </row>
    <row r="406" spans="5:5" x14ac:dyDescent="0.3">
      <c r="E406" s="1"/>
    </row>
    <row r="407" spans="5:5" x14ac:dyDescent="0.3">
      <c r="E407" s="1"/>
    </row>
    <row r="408" spans="5:5" x14ac:dyDescent="0.3">
      <c r="E408" s="1"/>
    </row>
    <row r="409" spans="5:5" x14ac:dyDescent="0.3">
      <c r="E409" s="1"/>
    </row>
    <row r="410" spans="5:5" x14ac:dyDescent="0.3">
      <c r="E410" s="1"/>
    </row>
    <row r="411" spans="5:5" x14ac:dyDescent="0.3">
      <c r="E411" s="1"/>
    </row>
    <row r="412" spans="5:5" x14ac:dyDescent="0.3">
      <c r="E412" s="1"/>
    </row>
    <row r="413" spans="5:5" x14ac:dyDescent="0.3">
      <c r="E413" s="1"/>
    </row>
    <row r="414" spans="5:5" x14ac:dyDescent="0.3">
      <c r="E414" s="1"/>
    </row>
    <row r="415" spans="5:5" x14ac:dyDescent="0.3">
      <c r="E415" s="1"/>
    </row>
    <row r="416" spans="5:5" x14ac:dyDescent="0.3">
      <c r="E416" s="1"/>
    </row>
    <row r="417" spans="5:5" x14ac:dyDescent="0.3">
      <c r="E417" s="1"/>
    </row>
    <row r="418" spans="5:5" x14ac:dyDescent="0.3">
      <c r="E418" s="1"/>
    </row>
    <row r="419" spans="5:5" x14ac:dyDescent="0.3">
      <c r="E419" s="1"/>
    </row>
    <row r="420" spans="5:5" x14ac:dyDescent="0.3">
      <c r="E420" s="1"/>
    </row>
    <row r="421" spans="5:5" x14ac:dyDescent="0.3">
      <c r="E421" s="1"/>
    </row>
    <row r="422" spans="5:5" x14ac:dyDescent="0.3">
      <c r="E422" s="1"/>
    </row>
    <row r="423" spans="5:5" x14ac:dyDescent="0.3">
      <c r="E423" s="1"/>
    </row>
    <row r="424" spans="5:5" x14ac:dyDescent="0.3">
      <c r="E424" s="1"/>
    </row>
    <row r="425" spans="5:5" x14ac:dyDescent="0.3">
      <c r="E425" s="1"/>
    </row>
    <row r="426" spans="5:5" x14ac:dyDescent="0.3">
      <c r="E426" s="1"/>
    </row>
    <row r="427" spans="5:5" x14ac:dyDescent="0.3">
      <c r="E427" s="1"/>
    </row>
    <row r="428" spans="5:5" x14ac:dyDescent="0.3">
      <c r="E428" s="1"/>
    </row>
    <row r="429" spans="5:5" x14ac:dyDescent="0.3">
      <c r="E429" s="1"/>
    </row>
    <row r="430" spans="5:5" x14ac:dyDescent="0.3">
      <c r="E430" s="1"/>
    </row>
    <row r="431" spans="5:5" x14ac:dyDescent="0.3">
      <c r="E431" s="1"/>
    </row>
    <row r="432" spans="5:5" x14ac:dyDescent="0.3">
      <c r="E432" s="1"/>
    </row>
    <row r="433" spans="5:5" x14ac:dyDescent="0.3">
      <c r="E433" s="1"/>
    </row>
    <row r="434" spans="5:5" x14ac:dyDescent="0.3">
      <c r="E434" s="1"/>
    </row>
    <row r="435" spans="5:5" x14ac:dyDescent="0.3">
      <c r="E435" s="1"/>
    </row>
    <row r="436" spans="5:5" x14ac:dyDescent="0.3">
      <c r="E436" s="1"/>
    </row>
    <row r="437" spans="5:5" x14ac:dyDescent="0.3">
      <c r="E437" s="1"/>
    </row>
    <row r="438" spans="5:5" x14ac:dyDescent="0.3">
      <c r="E438" s="1"/>
    </row>
    <row r="439" spans="5:5" x14ac:dyDescent="0.3">
      <c r="E439" s="1"/>
    </row>
    <row r="440" spans="5:5" x14ac:dyDescent="0.3">
      <c r="E440" s="1"/>
    </row>
    <row r="441" spans="5:5" x14ac:dyDescent="0.3">
      <c r="E441" s="1"/>
    </row>
    <row r="442" spans="5:5" x14ac:dyDescent="0.3">
      <c r="E442" s="1"/>
    </row>
    <row r="443" spans="5:5" x14ac:dyDescent="0.3">
      <c r="E443" s="1"/>
    </row>
    <row r="444" spans="5:5" x14ac:dyDescent="0.3">
      <c r="E444" s="1"/>
    </row>
    <row r="445" spans="5:5" x14ac:dyDescent="0.3">
      <c r="E445" s="1"/>
    </row>
    <row r="446" spans="5:5" x14ac:dyDescent="0.3">
      <c r="E446" s="1"/>
    </row>
    <row r="447" spans="5:5" x14ac:dyDescent="0.3">
      <c r="E447" s="1"/>
    </row>
    <row r="448" spans="5:5" x14ac:dyDescent="0.3">
      <c r="E448" s="1"/>
    </row>
    <row r="449" spans="5:5" x14ac:dyDescent="0.3">
      <c r="E449" s="1"/>
    </row>
    <row r="450" spans="5:5" x14ac:dyDescent="0.3">
      <c r="E450" s="1"/>
    </row>
    <row r="451" spans="5:5" x14ac:dyDescent="0.3">
      <c r="E451" s="1"/>
    </row>
    <row r="452" spans="5:5" x14ac:dyDescent="0.3">
      <c r="E452" s="1"/>
    </row>
    <row r="453" spans="5:5" x14ac:dyDescent="0.3">
      <c r="E453" s="1"/>
    </row>
    <row r="454" spans="5:5" x14ac:dyDescent="0.3">
      <c r="E454" s="1"/>
    </row>
    <row r="455" spans="5:5" x14ac:dyDescent="0.3">
      <c r="E455" s="1"/>
    </row>
    <row r="456" spans="5:5" x14ac:dyDescent="0.3">
      <c r="E456" s="1"/>
    </row>
    <row r="457" spans="5:5" x14ac:dyDescent="0.3">
      <c r="E457" s="1"/>
    </row>
    <row r="458" spans="5:5" x14ac:dyDescent="0.3">
      <c r="E458" s="1"/>
    </row>
    <row r="459" spans="5:5" x14ac:dyDescent="0.3">
      <c r="E459" s="1"/>
    </row>
    <row r="460" spans="5:5" x14ac:dyDescent="0.3">
      <c r="E460" s="1"/>
    </row>
    <row r="461" spans="5:5" x14ac:dyDescent="0.3">
      <c r="E461" s="1"/>
    </row>
    <row r="462" spans="5:5" x14ac:dyDescent="0.3">
      <c r="E462" s="1"/>
    </row>
    <row r="463" spans="5:5" x14ac:dyDescent="0.3">
      <c r="E463" s="1"/>
    </row>
    <row r="464" spans="5:5" x14ac:dyDescent="0.3">
      <c r="E464" s="1"/>
    </row>
    <row r="465" spans="5:5" x14ac:dyDescent="0.3">
      <c r="E465" s="1"/>
    </row>
    <row r="466" spans="5:5" x14ac:dyDescent="0.3">
      <c r="E466" s="1"/>
    </row>
    <row r="467" spans="5:5" x14ac:dyDescent="0.3">
      <c r="E467" s="1"/>
    </row>
    <row r="468" spans="5:5" x14ac:dyDescent="0.3">
      <c r="E468" s="1"/>
    </row>
    <row r="469" spans="5:5" x14ac:dyDescent="0.3">
      <c r="E469" s="1"/>
    </row>
    <row r="470" spans="5:5" x14ac:dyDescent="0.3">
      <c r="E470" s="1"/>
    </row>
    <row r="471" spans="5:5" x14ac:dyDescent="0.3">
      <c r="E471" s="1"/>
    </row>
    <row r="472" spans="5:5" x14ac:dyDescent="0.3">
      <c r="E472" s="1"/>
    </row>
    <row r="473" spans="5:5" x14ac:dyDescent="0.3">
      <c r="E473" s="1"/>
    </row>
    <row r="474" spans="5:5" x14ac:dyDescent="0.3">
      <c r="E474" s="1"/>
    </row>
    <row r="475" spans="5:5" x14ac:dyDescent="0.3">
      <c r="E475" s="1"/>
    </row>
    <row r="476" spans="5:5" x14ac:dyDescent="0.3">
      <c r="E476" s="1"/>
    </row>
    <row r="477" spans="5:5" x14ac:dyDescent="0.3">
      <c r="E477" s="1"/>
    </row>
    <row r="478" spans="5:5" x14ac:dyDescent="0.3">
      <c r="E478" s="1"/>
    </row>
    <row r="479" spans="5:5" x14ac:dyDescent="0.3">
      <c r="E479" s="1"/>
    </row>
    <row r="480" spans="5:5" x14ac:dyDescent="0.3">
      <c r="E480" s="1"/>
    </row>
    <row r="481" spans="5:5" x14ac:dyDescent="0.3">
      <c r="E481" s="1"/>
    </row>
    <row r="482" spans="5:5" x14ac:dyDescent="0.3">
      <c r="E482" s="1"/>
    </row>
    <row r="483" spans="5:5" x14ac:dyDescent="0.3">
      <c r="E483" s="1"/>
    </row>
    <row r="484" spans="5:5" x14ac:dyDescent="0.3">
      <c r="E484" s="1"/>
    </row>
    <row r="485" spans="5:5" x14ac:dyDescent="0.3">
      <c r="E485" s="1"/>
    </row>
    <row r="486" spans="5:5" x14ac:dyDescent="0.3">
      <c r="E486" s="1"/>
    </row>
    <row r="487" spans="5:5" x14ac:dyDescent="0.3">
      <c r="E487" s="1"/>
    </row>
    <row r="488" spans="5:5" x14ac:dyDescent="0.3">
      <c r="E488" s="1"/>
    </row>
    <row r="489" spans="5:5" x14ac:dyDescent="0.3">
      <c r="E489" s="1"/>
    </row>
    <row r="490" spans="5:5" x14ac:dyDescent="0.3">
      <c r="E490" s="1"/>
    </row>
    <row r="491" spans="5:5" x14ac:dyDescent="0.3">
      <c r="E491" s="1"/>
    </row>
    <row r="492" spans="5:5" x14ac:dyDescent="0.3">
      <c r="E492" s="1"/>
    </row>
    <row r="493" spans="5:5" x14ac:dyDescent="0.3">
      <c r="E493" s="1"/>
    </row>
    <row r="494" spans="5:5" x14ac:dyDescent="0.3">
      <c r="E494" s="1"/>
    </row>
    <row r="495" spans="5:5" x14ac:dyDescent="0.3">
      <c r="E495" s="1"/>
    </row>
    <row r="496" spans="5:5" x14ac:dyDescent="0.3">
      <c r="E496" s="1"/>
    </row>
    <row r="497" spans="5:5" x14ac:dyDescent="0.3">
      <c r="E497" s="1"/>
    </row>
    <row r="498" spans="5:5" x14ac:dyDescent="0.3">
      <c r="E498" s="1"/>
    </row>
    <row r="499" spans="5:5" x14ac:dyDescent="0.3">
      <c r="E499" s="1"/>
    </row>
    <row r="500" spans="5:5" x14ac:dyDescent="0.3">
      <c r="E500" s="1"/>
    </row>
    <row r="501" spans="5:5" x14ac:dyDescent="0.3">
      <c r="E501" s="1"/>
    </row>
    <row r="502" spans="5:5" x14ac:dyDescent="0.3">
      <c r="E502" s="1"/>
    </row>
    <row r="503" spans="5:5" x14ac:dyDescent="0.3">
      <c r="E503" s="1"/>
    </row>
    <row r="504" spans="5:5" x14ac:dyDescent="0.3">
      <c r="E504" s="1"/>
    </row>
    <row r="505" spans="5:5" x14ac:dyDescent="0.3">
      <c r="E505" s="1"/>
    </row>
    <row r="506" spans="5:5" x14ac:dyDescent="0.3">
      <c r="E506" s="1"/>
    </row>
    <row r="507" spans="5:5" x14ac:dyDescent="0.3">
      <c r="E507" s="1"/>
    </row>
    <row r="508" spans="5:5" x14ac:dyDescent="0.3">
      <c r="E508" s="1"/>
    </row>
    <row r="509" spans="5:5" x14ac:dyDescent="0.3">
      <c r="E509" s="1"/>
    </row>
    <row r="510" spans="5:5" x14ac:dyDescent="0.3">
      <c r="E510" s="1"/>
    </row>
    <row r="511" spans="5:5" x14ac:dyDescent="0.3">
      <c r="E511" s="1"/>
    </row>
    <row r="512" spans="5:5" x14ac:dyDescent="0.3">
      <c r="E512" s="1"/>
    </row>
    <row r="513" spans="5:5" x14ac:dyDescent="0.3">
      <c r="E513" s="1"/>
    </row>
    <row r="514" spans="5:5" x14ac:dyDescent="0.3">
      <c r="E514" s="1"/>
    </row>
    <row r="515" spans="5:5" x14ac:dyDescent="0.3">
      <c r="E515" s="1"/>
    </row>
    <row r="516" spans="5:5" x14ac:dyDescent="0.3">
      <c r="E516" s="1"/>
    </row>
    <row r="517" spans="5:5" x14ac:dyDescent="0.3">
      <c r="E517" s="1"/>
    </row>
    <row r="518" spans="5:5" x14ac:dyDescent="0.3">
      <c r="E518" s="1"/>
    </row>
    <row r="519" spans="5:5" x14ac:dyDescent="0.3">
      <c r="E519" s="1"/>
    </row>
    <row r="520" spans="5:5" x14ac:dyDescent="0.3">
      <c r="E520" s="1"/>
    </row>
    <row r="521" spans="5:5" x14ac:dyDescent="0.3">
      <c r="E521" s="1"/>
    </row>
    <row r="522" spans="5:5" x14ac:dyDescent="0.3">
      <c r="E522" s="1"/>
    </row>
    <row r="523" spans="5:5" x14ac:dyDescent="0.3">
      <c r="E523" s="1"/>
    </row>
    <row r="524" spans="5:5" x14ac:dyDescent="0.3">
      <c r="E524" s="1"/>
    </row>
    <row r="525" spans="5:5" x14ac:dyDescent="0.3">
      <c r="E525" s="1"/>
    </row>
    <row r="526" spans="5:5" x14ac:dyDescent="0.3">
      <c r="E526" s="1"/>
    </row>
    <row r="527" spans="5:5" x14ac:dyDescent="0.3">
      <c r="E527" s="1"/>
    </row>
    <row r="528" spans="5:5" x14ac:dyDescent="0.3">
      <c r="E528" s="1"/>
    </row>
    <row r="529" spans="5:5" x14ac:dyDescent="0.3">
      <c r="E529" s="1"/>
    </row>
    <row r="530" spans="5:5" x14ac:dyDescent="0.3">
      <c r="E530" s="1"/>
    </row>
    <row r="531" spans="5:5" x14ac:dyDescent="0.3">
      <c r="E531" s="1"/>
    </row>
    <row r="532" spans="5:5" x14ac:dyDescent="0.3">
      <c r="E532" s="1"/>
    </row>
    <row r="533" spans="5:5" x14ac:dyDescent="0.3">
      <c r="E533" s="1"/>
    </row>
    <row r="534" spans="5:5" x14ac:dyDescent="0.3">
      <c r="E534" s="1"/>
    </row>
    <row r="535" spans="5:5" x14ac:dyDescent="0.3">
      <c r="E535" s="1"/>
    </row>
    <row r="536" spans="5:5" x14ac:dyDescent="0.3">
      <c r="E536" s="1"/>
    </row>
    <row r="537" spans="5:5" x14ac:dyDescent="0.3">
      <c r="E537" s="1"/>
    </row>
    <row r="538" spans="5:5" x14ac:dyDescent="0.3">
      <c r="E538" s="1"/>
    </row>
    <row r="539" spans="5:5" x14ac:dyDescent="0.3">
      <c r="E539" s="1"/>
    </row>
    <row r="540" spans="5:5" x14ac:dyDescent="0.3">
      <c r="E540" s="1"/>
    </row>
    <row r="541" spans="5:5" x14ac:dyDescent="0.3">
      <c r="E541" s="1"/>
    </row>
    <row r="542" spans="5:5" x14ac:dyDescent="0.3">
      <c r="E542" s="1"/>
    </row>
    <row r="543" spans="5:5" x14ac:dyDescent="0.3">
      <c r="E543" s="1"/>
    </row>
    <row r="544" spans="5:5" x14ac:dyDescent="0.3">
      <c r="E544" s="1"/>
    </row>
    <row r="545" spans="5:5" x14ac:dyDescent="0.3">
      <c r="E545" s="1"/>
    </row>
    <row r="546" spans="5:5" x14ac:dyDescent="0.3">
      <c r="E546" s="1"/>
    </row>
    <row r="547" spans="5:5" x14ac:dyDescent="0.3">
      <c r="E547" s="1"/>
    </row>
    <row r="548" spans="5:5" x14ac:dyDescent="0.3">
      <c r="E548" s="1"/>
    </row>
    <row r="549" spans="5:5" x14ac:dyDescent="0.3">
      <c r="E549" s="1"/>
    </row>
    <row r="550" spans="5:5" x14ac:dyDescent="0.3">
      <c r="E550" s="1"/>
    </row>
    <row r="551" spans="5:5" x14ac:dyDescent="0.3">
      <c r="E551" s="1"/>
    </row>
    <row r="552" spans="5:5" x14ac:dyDescent="0.3">
      <c r="E552" s="1"/>
    </row>
    <row r="553" spans="5:5" x14ac:dyDescent="0.3">
      <c r="E553" s="1"/>
    </row>
    <row r="554" spans="5:5" x14ac:dyDescent="0.3">
      <c r="E554" s="1"/>
    </row>
    <row r="555" spans="5:5" x14ac:dyDescent="0.3">
      <c r="E555" s="1"/>
    </row>
    <row r="556" spans="5:5" x14ac:dyDescent="0.3">
      <c r="E556" s="1"/>
    </row>
    <row r="557" spans="5:5" x14ac:dyDescent="0.3">
      <c r="E557" s="1"/>
    </row>
    <row r="558" spans="5:5" x14ac:dyDescent="0.3">
      <c r="E558" s="1"/>
    </row>
    <row r="559" spans="5:5" x14ac:dyDescent="0.3">
      <c r="E559" s="1"/>
    </row>
    <row r="560" spans="5:5" x14ac:dyDescent="0.3">
      <c r="E560" s="1"/>
    </row>
    <row r="561" spans="5:5" x14ac:dyDescent="0.3">
      <c r="E561" s="1"/>
    </row>
    <row r="562" spans="5:5" x14ac:dyDescent="0.3">
      <c r="E562" s="1"/>
    </row>
    <row r="563" spans="5:5" x14ac:dyDescent="0.3">
      <c r="E563" s="1"/>
    </row>
    <row r="564" spans="5:5" x14ac:dyDescent="0.3">
      <c r="E564" s="1"/>
    </row>
    <row r="565" spans="5:5" x14ac:dyDescent="0.3">
      <c r="E565" s="1"/>
    </row>
    <row r="566" spans="5:5" x14ac:dyDescent="0.3">
      <c r="E566" s="1"/>
    </row>
    <row r="567" spans="5:5" x14ac:dyDescent="0.3">
      <c r="E567" s="1"/>
    </row>
    <row r="568" spans="5:5" x14ac:dyDescent="0.3">
      <c r="E568" s="1"/>
    </row>
    <row r="569" spans="5:5" x14ac:dyDescent="0.3">
      <c r="E569" s="1"/>
    </row>
    <row r="570" spans="5:5" x14ac:dyDescent="0.3">
      <c r="E570" s="1"/>
    </row>
    <row r="571" spans="5:5" x14ac:dyDescent="0.3">
      <c r="E571" s="1"/>
    </row>
    <row r="572" spans="5:5" x14ac:dyDescent="0.3">
      <c r="E572" s="1"/>
    </row>
    <row r="573" spans="5:5" x14ac:dyDescent="0.3">
      <c r="E573" s="1"/>
    </row>
    <row r="574" spans="5:5" x14ac:dyDescent="0.3">
      <c r="E574" s="1"/>
    </row>
    <row r="575" spans="5:5" x14ac:dyDescent="0.3">
      <c r="E575" s="1"/>
    </row>
    <row r="576" spans="5:5" x14ac:dyDescent="0.3">
      <c r="E576" s="1"/>
    </row>
    <row r="577" spans="5:5" x14ac:dyDescent="0.3">
      <c r="E577" s="1"/>
    </row>
    <row r="578" spans="5:5" x14ac:dyDescent="0.3">
      <c r="E578" s="1"/>
    </row>
    <row r="579" spans="5:5" x14ac:dyDescent="0.3">
      <c r="E579" s="1"/>
    </row>
    <row r="580" spans="5:5" x14ac:dyDescent="0.3">
      <c r="E580" s="1"/>
    </row>
    <row r="581" spans="5:5" x14ac:dyDescent="0.3">
      <c r="E581" s="1"/>
    </row>
    <row r="582" spans="5:5" x14ac:dyDescent="0.3">
      <c r="E582" s="1"/>
    </row>
    <row r="583" spans="5:5" x14ac:dyDescent="0.3">
      <c r="E583" s="1"/>
    </row>
    <row r="584" spans="5:5" x14ac:dyDescent="0.3">
      <c r="E584" s="1"/>
    </row>
    <row r="585" spans="5:5" x14ac:dyDescent="0.3">
      <c r="E585" s="1"/>
    </row>
    <row r="586" spans="5:5" x14ac:dyDescent="0.3">
      <c r="E586" s="1"/>
    </row>
    <row r="587" spans="5:5" x14ac:dyDescent="0.3">
      <c r="E587" s="1"/>
    </row>
    <row r="588" spans="5:5" x14ac:dyDescent="0.3">
      <c r="E588" s="1"/>
    </row>
    <row r="589" spans="5:5" x14ac:dyDescent="0.3">
      <c r="E589" s="1"/>
    </row>
    <row r="590" spans="5:5" x14ac:dyDescent="0.3">
      <c r="E590" s="1"/>
    </row>
    <row r="591" spans="5:5" x14ac:dyDescent="0.3">
      <c r="E591" s="1"/>
    </row>
    <row r="592" spans="5:5" x14ac:dyDescent="0.3">
      <c r="E592" s="1"/>
    </row>
    <row r="593" spans="5:5" x14ac:dyDescent="0.3">
      <c r="E593" s="1"/>
    </row>
    <row r="594" spans="5:5" x14ac:dyDescent="0.3">
      <c r="E594" s="1"/>
    </row>
    <row r="595" spans="5:5" x14ac:dyDescent="0.3">
      <c r="E595" s="1"/>
    </row>
    <row r="596" spans="5:5" x14ac:dyDescent="0.3">
      <c r="E596" s="1"/>
    </row>
    <row r="597" spans="5:5" x14ac:dyDescent="0.3">
      <c r="E597" s="1"/>
    </row>
    <row r="598" spans="5:5" x14ac:dyDescent="0.3">
      <c r="E598" s="1"/>
    </row>
    <row r="599" spans="5:5" x14ac:dyDescent="0.3">
      <c r="E599" s="1"/>
    </row>
    <row r="600" spans="5:5" x14ac:dyDescent="0.3">
      <c r="E600" s="1"/>
    </row>
    <row r="601" spans="5:5" x14ac:dyDescent="0.3">
      <c r="E601" s="1"/>
    </row>
    <row r="602" spans="5:5" x14ac:dyDescent="0.3">
      <c r="E602" s="1"/>
    </row>
    <row r="603" spans="5:5" x14ac:dyDescent="0.3">
      <c r="E603" s="1"/>
    </row>
    <row r="604" spans="5:5" x14ac:dyDescent="0.3">
      <c r="E604" s="1"/>
    </row>
    <row r="605" spans="5:5" x14ac:dyDescent="0.3">
      <c r="E605" s="1"/>
    </row>
    <row r="606" spans="5:5" x14ac:dyDescent="0.3">
      <c r="E606" s="1"/>
    </row>
    <row r="607" spans="5:5" x14ac:dyDescent="0.3">
      <c r="E607" s="1"/>
    </row>
    <row r="608" spans="5:5" x14ac:dyDescent="0.3">
      <c r="E608" s="1"/>
    </row>
    <row r="609" spans="5:5" x14ac:dyDescent="0.3">
      <c r="E609" s="1"/>
    </row>
    <row r="610" spans="5:5" x14ac:dyDescent="0.3">
      <c r="E610" s="1"/>
    </row>
    <row r="611" spans="5:5" x14ac:dyDescent="0.3">
      <c r="E611" s="1"/>
    </row>
    <row r="612" spans="5:5" x14ac:dyDescent="0.3">
      <c r="E612" s="1"/>
    </row>
    <row r="613" spans="5:5" x14ac:dyDescent="0.3">
      <c r="E613" s="1"/>
    </row>
    <row r="614" spans="5:5" x14ac:dyDescent="0.3">
      <c r="E614" s="1"/>
    </row>
    <row r="615" spans="5:5" x14ac:dyDescent="0.3">
      <c r="E615" s="1"/>
    </row>
    <row r="616" spans="5:5" x14ac:dyDescent="0.3">
      <c r="E616" s="1"/>
    </row>
    <row r="617" spans="5:5" x14ac:dyDescent="0.3">
      <c r="E617" s="1"/>
    </row>
    <row r="618" spans="5:5" x14ac:dyDescent="0.3">
      <c r="E618" s="1"/>
    </row>
    <row r="619" spans="5:5" x14ac:dyDescent="0.3">
      <c r="E619" s="1"/>
    </row>
    <row r="620" spans="5:5" x14ac:dyDescent="0.3">
      <c r="E620" s="1"/>
    </row>
    <row r="621" spans="5:5" x14ac:dyDescent="0.3">
      <c r="E621" s="1"/>
    </row>
    <row r="622" spans="5:5" x14ac:dyDescent="0.3">
      <c r="E622" s="1"/>
    </row>
    <row r="623" spans="5:5" x14ac:dyDescent="0.3">
      <c r="E623" s="1"/>
    </row>
    <row r="624" spans="5:5" x14ac:dyDescent="0.3">
      <c r="E624" s="1"/>
    </row>
    <row r="625" spans="5:5" x14ac:dyDescent="0.3">
      <c r="E625" s="1"/>
    </row>
    <row r="626" spans="5:5" x14ac:dyDescent="0.3">
      <c r="E626" s="1"/>
    </row>
    <row r="627" spans="5:5" x14ac:dyDescent="0.3">
      <c r="E627" s="1"/>
    </row>
    <row r="628" spans="5:5" x14ac:dyDescent="0.3">
      <c r="E628" s="1"/>
    </row>
    <row r="629" spans="5:5" x14ac:dyDescent="0.3">
      <c r="E629" s="1"/>
    </row>
    <row r="630" spans="5:5" x14ac:dyDescent="0.3">
      <c r="E630" s="1"/>
    </row>
    <row r="631" spans="5:5" x14ac:dyDescent="0.3">
      <c r="E631" s="1"/>
    </row>
    <row r="632" spans="5:5" x14ac:dyDescent="0.3">
      <c r="E632" s="1"/>
    </row>
    <row r="633" spans="5:5" x14ac:dyDescent="0.3">
      <c r="E633" s="1"/>
    </row>
    <row r="634" spans="5:5" x14ac:dyDescent="0.3">
      <c r="E634" s="1"/>
    </row>
    <row r="635" spans="5:5" x14ac:dyDescent="0.3">
      <c r="E635" s="1"/>
    </row>
    <row r="636" spans="5:5" x14ac:dyDescent="0.3">
      <c r="E636" s="1"/>
    </row>
    <row r="637" spans="5:5" x14ac:dyDescent="0.3">
      <c r="E637" s="1"/>
    </row>
    <row r="638" spans="5:5" x14ac:dyDescent="0.3">
      <c r="E638" s="1"/>
    </row>
    <row r="639" spans="5:5" x14ac:dyDescent="0.3">
      <c r="E639" s="1"/>
    </row>
    <row r="640" spans="5:5" x14ac:dyDescent="0.3">
      <c r="E640" s="1"/>
    </row>
    <row r="641" spans="5:5" x14ac:dyDescent="0.3">
      <c r="E641" s="1"/>
    </row>
    <row r="642" spans="5:5" x14ac:dyDescent="0.3">
      <c r="E642" s="1"/>
    </row>
    <row r="643" spans="5:5" x14ac:dyDescent="0.3">
      <c r="E643" s="1"/>
    </row>
    <row r="644" spans="5:5" x14ac:dyDescent="0.3">
      <c r="E644" s="1"/>
    </row>
    <row r="645" spans="5:5" x14ac:dyDescent="0.3">
      <c r="E645" s="1"/>
    </row>
    <row r="646" spans="5:5" x14ac:dyDescent="0.3">
      <c r="E646" s="1"/>
    </row>
    <row r="647" spans="5:5" x14ac:dyDescent="0.3">
      <c r="E647" s="1"/>
    </row>
    <row r="648" spans="5:5" x14ac:dyDescent="0.3">
      <c r="E648" s="1"/>
    </row>
    <row r="649" spans="5:5" x14ac:dyDescent="0.3">
      <c r="E649" s="1"/>
    </row>
    <row r="650" spans="5:5" x14ac:dyDescent="0.3">
      <c r="E650" s="1"/>
    </row>
    <row r="651" spans="5:5" x14ac:dyDescent="0.3">
      <c r="E651" s="1"/>
    </row>
    <row r="652" spans="5:5" x14ac:dyDescent="0.3">
      <c r="E652" s="1"/>
    </row>
    <row r="653" spans="5:5" x14ac:dyDescent="0.3">
      <c r="E653" s="1"/>
    </row>
    <row r="654" spans="5:5" x14ac:dyDescent="0.3">
      <c r="E654" s="1"/>
    </row>
    <row r="655" spans="5:5" x14ac:dyDescent="0.3">
      <c r="E655" s="1"/>
    </row>
    <row r="656" spans="5:5" x14ac:dyDescent="0.3">
      <c r="E656" s="1"/>
    </row>
    <row r="657" spans="5:5" x14ac:dyDescent="0.3">
      <c r="E657" s="1"/>
    </row>
    <row r="658" spans="5:5" x14ac:dyDescent="0.3">
      <c r="E658" s="1"/>
    </row>
    <row r="659" spans="5:5" x14ac:dyDescent="0.3">
      <c r="E659" s="1"/>
    </row>
  </sheetData>
  <pageMargins left="0.7" right="0.7" top="0.75" bottom="0.75" header="0.3" footer="0.3"/>
  <pageSetup paperSize="9" orientation="portrait" verticalDpi="12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68"/>
  <sheetViews>
    <sheetView topLeftCell="C55" workbookViewId="0">
      <selection activeCell="G43" sqref="G43"/>
    </sheetView>
  </sheetViews>
  <sheetFormatPr defaultRowHeight="14.4" x14ac:dyDescent="0.3"/>
  <cols>
    <col min="1" max="1" width="7" customWidth="1"/>
    <col min="2" max="2" width="10.88671875" hidden="1" customWidth="1"/>
    <col min="3" max="3" width="17" customWidth="1"/>
    <col min="6" max="6" width="14.5546875" customWidth="1"/>
    <col min="7" max="7" width="11.33203125" customWidth="1"/>
  </cols>
  <sheetData>
    <row r="1" spans="1:6" x14ac:dyDescent="0.3">
      <c r="A1" t="s">
        <v>76</v>
      </c>
      <c r="C1" t="s">
        <v>79</v>
      </c>
      <c r="E1" t="s">
        <v>64</v>
      </c>
      <c r="F1" t="s">
        <v>199</v>
      </c>
    </row>
    <row r="2" spans="1:6" x14ac:dyDescent="0.3">
      <c r="A2" t="s">
        <v>77</v>
      </c>
      <c r="B2" t="s">
        <v>189</v>
      </c>
      <c r="C2" t="s">
        <v>147</v>
      </c>
      <c r="E2" t="s">
        <v>77</v>
      </c>
      <c r="F2" t="s">
        <v>78</v>
      </c>
    </row>
    <row r="3" spans="1:6" x14ac:dyDescent="0.3">
      <c r="A3">
        <v>1</v>
      </c>
      <c r="B3" t="s">
        <v>80</v>
      </c>
      <c r="C3" t="s">
        <v>148</v>
      </c>
      <c r="E3">
        <v>9</v>
      </c>
      <c r="F3" t="s">
        <v>202</v>
      </c>
    </row>
    <row r="4" spans="1:6" x14ac:dyDescent="0.3">
      <c r="A4">
        <v>3</v>
      </c>
      <c r="B4" t="s">
        <v>81</v>
      </c>
      <c r="C4" t="s">
        <v>149</v>
      </c>
      <c r="E4">
        <v>7</v>
      </c>
      <c r="F4" t="s">
        <v>203</v>
      </c>
    </row>
    <row r="5" spans="1:6" x14ac:dyDescent="0.3">
      <c r="A5">
        <v>5</v>
      </c>
      <c r="B5" t="s">
        <v>82</v>
      </c>
      <c r="C5" t="s">
        <v>129</v>
      </c>
      <c r="E5">
        <v>5</v>
      </c>
      <c r="F5" t="s">
        <v>33</v>
      </c>
    </row>
    <row r="6" spans="1:6" x14ac:dyDescent="0.3">
      <c r="A6">
        <v>7</v>
      </c>
      <c r="B6" t="s">
        <v>83</v>
      </c>
      <c r="C6" t="s">
        <v>131</v>
      </c>
      <c r="E6">
        <v>3</v>
      </c>
      <c r="F6" t="s">
        <v>28</v>
      </c>
    </row>
    <row r="7" spans="1:6" x14ac:dyDescent="0.3">
      <c r="A7">
        <v>9</v>
      </c>
      <c r="B7" t="s">
        <v>84</v>
      </c>
      <c r="C7" t="s">
        <v>133</v>
      </c>
      <c r="E7">
        <v>8</v>
      </c>
      <c r="F7" t="s">
        <v>204</v>
      </c>
    </row>
    <row r="8" spans="1:6" x14ac:dyDescent="0.3">
      <c r="A8">
        <v>11</v>
      </c>
      <c r="B8" t="s">
        <v>85</v>
      </c>
      <c r="C8" t="s">
        <v>135</v>
      </c>
      <c r="E8">
        <v>6</v>
      </c>
      <c r="F8" t="s">
        <v>34</v>
      </c>
    </row>
    <row r="9" spans="1:6" x14ac:dyDescent="0.3">
      <c r="A9">
        <v>13</v>
      </c>
      <c r="B9" t="s">
        <v>86</v>
      </c>
      <c r="C9" t="s">
        <v>137</v>
      </c>
      <c r="E9">
        <v>4</v>
      </c>
      <c r="F9" t="s">
        <v>32</v>
      </c>
    </row>
    <row r="10" spans="1:6" x14ac:dyDescent="0.3">
      <c r="A10">
        <v>15</v>
      </c>
      <c r="B10" t="s">
        <v>93</v>
      </c>
      <c r="C10" t="s">
        <v>139</v>
      </c>
      <c r="E10">
        <v>2</v>
      </c>
      <c r="F10" t="s">
        <v>205</v>
      </c>
    </row>
    <row r="11" spans="1:6" x14ac:dyDescent="0.3">
      <c r="A11">
        <v>17</v>
      </c>
      <c r="B11" t="s">
        <v>87</v>
      </c>
      <c r="C11" t="s">
        <v>124</v>
      </c>
    </row>
    <row r="12" spans="1:6" x14ac:dyDescent="0.3">
      <c r="A12">
        <v>19</v>
      </c>
      <c r="B12" t="s">
        <v>88</v>
      </c>
      <c r="C12" t="s">
        <v>125</v>
      </c>
    </row>
    <row r="13" spans="1:6" x14ac:dyDescent="0.3">
      <c r="A13">
        <v>21</v>
      </c>
      <c r="B13" t="s">
        <v>89</v>
      </c>
      <c r="C13" t="s">
        <v>141</v>
      </c>
      <c r="E13" t="s">
        <v>66</v>
      </c>
      <c r="F13" t="s">
        <v>200</v>
      </c>
    </row>
    <row r="14" spans="1:6" x14ac:dyDescent="0.3">
      <c r="A14">
        <v>23</v>
      </c>
      <c r="B14" t="s">
        <v>90</v>
      </c>
      <c r="C14" t="s">
        <v>140</v>
      </c>
      <c r="E14">
        <v>9</v>
      </c>
      <c r="F14" t="s">
        <v>202</v>
      </c>
    </row>
    <row r="15" spans="1:6" x14ac:dyDescent="0.3">
      <c r="A15">
        <v>25</v>
      </c>
      <c r="B15" t="s">
        <v>91</v>
      </c>
      <c r="C15" t="s">
        <v>157</v>
      </c>
      <c r="E15">
        <v>7</v>
      </c>
      <c r="F15" t="s">
        <v>203</v>
      </c>
    </row>
    <row r="16" spans="1:6" x14ac:dyDescent="0.3">
      <c r="A16">
        <v>27</v>
      </c>
      <c r="B16" t="s">
        <v>92</v>
      </c>
      <c r="C16" t="s">
        <v>156</v>
      </c>
      <c r="E16">
        <v>5</v>
      </c>
      <c r="F16" t="s">
        <v>33</v>
      </c>
    </row>
    <row r="17" spans="1:6" x14ac:dyDescent="0.3">
      <c r="A17">
        <v>29</v>
      </c>
      <c r="B17" t="s">
        <v>94</v>
      </c>
      <c r="C17" t="s">
        <v>155</v>
      </c>
      <c r="E17">
        <v>3</v>
      </c>
      <c r="F17" t="s">
        <v>28</v>
      </c>
    </row>
    <row r="18" spans="1:6" x14ac:dyDescent="0.3">
      <c r="A18">
        <v>31</v>
      </c>
      <c r="B18" t="s">
        <v>95</v>
      </c>
      <c r="C18" t="s">
        <v>154</v>
      </c>
      <c r="E18">
        <v>8</v>
      </c>
      <c r="F18" t="s">
        <v>204</v>
      </c>
    </row>
    <row r="19" spans="1:6" x14ac:dyDescent="0.3">
      <c r="A19">
        <v>33</v>
      </c>
      <c r="B19" t="s">
        <v>96</v>
      </c>
      <c r="C19" t="s">
        <v>153</v>
      </c>
      <c r="E19">
        <v>6</v>
      </c>
      <c r="F19" t="s">
        <v>34</v>
      </c>
    </row>
    <row r="20" spans="1:6" x14ac:dyDescent="0.3">
      <c r="A20">
        <v>35</v>
      </c>
      <c r="B20" t="s">
        <v>97</v>
      </c>
      <c r="C20" t="s">
        <v>152</v>
      </c>
      <c r="E20">
        <v>4</v>
      </c>
      <c r="F20" t="s">
        <v>32</v>
      </c>
    </row>
    <row r="21" spans="1:6" x14ac:dyDescent="0.3">
      <c r="A21">
        <v>37</v>
      </c>
      <c r="B21" t="s">
        <v>98</v>
      </c>
      <c r="C21" t="s">
        <v>166</v>
      </c>
      <c r="E21">
        <v>2</v>
      </c>
      <c r="F21" t="s">
        <v>205</v>
      </c>
    </row>
    <row r="22" spans="1:6" x14ac:dyDescent="0.3">
      <c r="A22">
        <v>39</v>
      </c>
      <c r="B22" t="s">
        <v>99</v>
      </c>
      <c r="C22" t="s">
        <v>165</v>
      </c>
    </row>
    <row r="23" spans="1:6" x14ac:dyDescent="0.3">
      <c r="A23">
        <v>41</v>
      </c>
      <c r="B23" t="s">
        <v>100</v>
      </c>
      <c r="C23" t="s">
        <v>174</v>
      </c>
    </row>
    <row r="24" spans="1:6" x14ac:dyDescent="0.3">
      <c r="A24">
        <v>43</v>
      </c>
      <c r="B24" t="s">
        <v>101</v>
      </c>
      <c r="C24" t="s">
        <v>173</v>
      </c>
      <c r="E24" t="s">
        <v>67</v>
      </c>
      <c r="F24" t="s">
        <v>201</v>
      </c>
    </row>
    <row r="25" spans="1:6" x14ac:dyDescent="0.3">
      <c r="A25">
        <v>45</v>
      </c>
      <c r="B25" t="s">
        <v>102</v>
      </c>
      <c r="C25" t="s">
        <v>172</v>
      </c>
      <c r="E25">
        <v>9</v>
      </c>
      <c r="F25" t="s">
        <v>202</v>
      </c>
    </row>
    <row r="26" spans="1:6" x14ac:dyDescent="0.3">
      <c r="A26">
        <v>47</v>
      </c>
      <c r="B26" t="s">
        <v>103</v>
      </c>
      <c r="C26" t="s">
        <v>171</v>
      </c>
      <c r="E26">
        <v>7</v>
      </c>
      <c r="F26" t="s">
        <v>203</v>
      </c>
    </row>
    <row r="27" spans="1:6" x14ac:dyDescent="0.3">
      <c r="A27">
        <v>49</v>
      </c>
      <c r="B27" t="s">
        <v>104</v>
      </c>
      <c r="C27" t="s">
        <v>170</v>
      </c>
      <c r="E27">
        <v>5</v>
      </c>
      <c r="F27" t="s">
        <v>33</v>
      </c>
    </row>
    <row r="28" spans="1:6" x14ac:dyDescent="0.3">
      <c r="A28">
        <v>51</v>
      </c>
      <c r="B28" t="s">
        <v>106</v>
      </c>
      <c r="C28" t="s">
        <v>169</v>
      </c>
      <c r="E28">
        <v>3</v>
      </c>
      <c r="F28" t="s">
        <v>28</v>
      </c>
    </row>
    <row r="29" spans="1:6" x14ac:dyDescent="0.3">
      <c r="A29">
        <v>53</v>
      </c>
      <c r="B29" t="s">
        <v>107</v>
      </c>
      <c r="C29" t="s">
        <v>168</v>
      </c>
      <c r="E29">
        <v>8</v>
      </c>
      <c r="F29" t="s">
        <v>204</v>
      </c>
    </row>
    <row r="30" spans="1:6" x14ac:dyDescent="0.3">
      <c r="A30">
        <v>55</v>
      </c>
      <c r="B30" t="s">
        <v>108</v>
      </c>
      <c r="C30" t="s">
        <v>167</v>
      </c>
      <c r="E30">
        <v>6</v>
      </c>
      <c r="F30" t="s">
        <v>34</v>
      </c>
    </row>
    <row r="31" spans="1:6" x14ac:dyDescent="0.3">
      <c r="A31">
        <v>57</v>
      </c>
      <c r="B31" t="s">
        <v>109</v>
      </c>
      <c r="C31" t="s">
        <v>188</v>
      </c>
      <c r="E31">
        <v>4</v>
      </c>
      <c r="F31" t="s">
        <v>32</v>
      </c>
    </row>
    <row r="32" spans="1:6" x14ac:dyDescent="0.3">
      <c r="A32">
        <v>59</v>
      </c>
      <c r="B32" t="s">
        <v>110</v>
      </c>
      <c r="C32" t="s">
        <v>181</v>
      </c>
      <c r="E32">
        <v>2</v>
      </c>
      <c r="F32" t="s">
        <v>205</v>
      </c>
    </row>
    <row r="33" spans="1:7" x14ac:dyDescent="0.3">
      <c r="A33">
        <v>61</v>
      </c>
      <c r="B33" t="s">
        <v>111</v>
      </c>
      <c r="C33" t="s">
        <v>187</v>
      </c>
    </row>
    <row r="34" spans="1:7" x14ac:dyDescent="0.3">
      <c r="A34">
        <v>63</v>
      </c>
      <c r="B34" t="s">
        <v>112</v>
      </c>
      <c r="C34" t="s">
        <v>186</v>
      </c>
    </row>
    <row r="35" spans="1:7" x14ac:dyDescent="0.3">
      <c r="A35">
        <v>2</v>
      </c>
      <c r="B35" t="s">
        <v>139</v>
      </c>
      <c r="C35" t="s">
        <v>150</v>
      </c>
      <c r="E35" t="s">
        <v>68</v>
      </c>
      <c r="F35" t="s">
        <v>210</v>
      </c>
    </row>
    <row r="36" spans="1:7" x14ac:dyDescent="0.3">
      <c r="A36">
        <v>4</v>
      </c>
      <c r="B36" t="s">
        <v>138</v>
      </c>
      <c r="C36" t="s">
        <v>151</v>
      </c>
      <c r="E36">
        <v>9</v>
      </c>
      <c r="F36" t="s">
        <v>202</v>
      </c>
      <c r="G36" t="s">
        <v>211</v>
      </c>
    </row>
    <row r="37" spans="1:7" x14ac:dyDescent="0.3">
      <c r="A37">
        <v>6</v>
      </c>
      <c r="B37" t="s">
        <v>137</v>
      </c>
      <c r="C37" t="s">
        <v>128</v>
      </c>
      <c r="E37">
        <v>7</v>
      </c>
      <c r="F37" t="s">
        <v>203</v>
      </c>
      <c r="G37" t="s">
        <v>213</v>
      </c>
    </row>
    <row r="38" spans="1:7" x14ac:dyDescent="0.3">
      <c r="A38">
        <v>8</v>
      </c>
      <c r="B38" t="s">
        <v>136</v>
      </c>
      <c r="C38" t="s">
        <v>130</v>
      </c>
      <c r="E38">
        <v>5</v>
      </c>
      <c r="F38" t="s">
        <v>33</v>
      </c>
      <c r="G38" t="s">
        <v>215</v>
      </c>
    </row>
    <row r="39" spans="1:7" x14ac:dyDescent="0.3">
      <c r="A39">
        <v>10</v>
      </c>
      <c r="B39" t="s">
        <v>135</v>
      </c>
      <c r="C39" t="s">
        <v>132</v>
      </c>
      <c r="E39">
        <v>3</v>
      </c>
      <c r="F39" t="s">
        <v>28</v>
      </c>
      <c r="G39" t="s">
        <v>217</v>
      </c>
    </row>
    <row r="40" spans="1:7" x14ac:dyDescent="0.3">
      <c r="A40">
        <v>12</v>
      </c>
      <c r="B40" t="s">
        <v>134</v>
      </c>
      <c r="C40" t="s">
        <v>134</v>
      </c>
      <c r="E40">
        <v>8</v>
      </c>
      <c r="F40" t="s">
        <v>204</v>
      </c>
      <c r="G40" t="s">
        <v>212</v>
      </c>
    </row>
    <row r="41" spans="1:7" x14ac:dyDescent="0.3">
      <c r="A41">
        <v>14</v>
      </c>
      <c r="B41" t="s">
        <v>133</v>
      </c>
      <c r="C41" t="s">
        <v>136</v>
      </c>
      <c r="E41">
        <v>6</v>
      </c>
      <c r="F41" t="s">
        <v>34</v>
      </c>
      <c r="G41" t="s">
        <v>214</v>
      </c>
    </row>
    <row r="42" spans="1:7" x14ac:dyDescent="0.3">
      <c r="A42">
        <v>16</v>
      </c>
      <c r="B42" t="s">
        <v>132</v>
      </c>
      <c r="C42" t="s">
        <v>138</v>
      </c>
      <c r="E42">
        <v>4</v>
      </c>
      <c r="F42" t="s">
        <v>32</v>
      </c>
      <c r="G42" t="s">
        <v>216</v>
      </c>
    </row>
    <row r="43" spans="1:7" x14ac:dyDescent="0.3">
      <c r="A43">
        <v>18</v>
      </c>
      <c r="B43" t="s">
        <v>131</v>
      </c>
      <c r="C43" t="s">
        <v>127</v>
      </c>
      <c r="E43">
        <v>2</v>
      </c>
      <c r="F43" t="s">
        <v>205</v>
      </c>
      <c r="G43" t="s">
        <v>218</v>
      </c>
    </row>
    <row r="44" spans="1:7" x14ac:dyDescent="0.3">
      <c r="A44">
        <v>20</v>
      </c>
      <c r="B44" t="s">
        <v>130</v>
      </c>
      <c r="C44" t="s">
        <v>126</v>
      </c>
    </row>
    <row r="45" spans="1:7" x14ac:dyDescent="0.3">
      <c r="A45">
        <v>22</v>
      </c>
      <c r="B45" t="s">
        <v>129</v>
      </c>
      <c r="C45" t="s">
        <v>141</v>
      </c>
    </row>
    <row r="46" spans="1:7" x14ac:dyDescent="0.3">
      <c r="A46">
        <v>24</v>
      </c>
      <c r="B46" t="s">
        <v>128</v>
      </c>
      <c r="C46" t="s">
        <v>140</v>
      </c>
    </row>
    <row r="47" spans="1:7" x14ac:dyDescent="0.3">
      <c r="A47">
        <v>26</v>
      </c>
      <c r="B47" t="s">
        <v>140</v>
      </c>
      <c r="C47" t="s">
        <v>159</v>
      </c>
    </row>
    <row r="48" spans="1:7" x14ac:dyDescent="0.3">
      <c r="A48">
        <v>28</v>
      </c>
      <c r="B48" t="s">
        <v>140</v>
      </c>
      <c r="C48" t="s">
        <v>160</v>
      </c>
    </row>
    <row r="49" spans="1:6" x14ac:dyDescent="0.3">
      <c r="A49">
        <v>30</v>
      </c>
      <c r="B49" t="s">
        <v>141</v>
      </c>
      <c r="C49" t="s">
        <v>161</v>
      </c>
    </row>
    <row r="50" spans="1:6" x14ac:dyDescent="0.3">
      <c r="A50">
        <v>32</v>
      </c>
      <c r="B50" t="s">
        <v>141</v>
      </c>
      <c r="C50" t="s">
        <v>162</v>
      </c>
    </row>
    <row r="51" spans="1:6" x14ac:dyDescent="0.3">
      <c r="A51">
        <v>34</v>
      </c>
      <c r="B51" t="s">
        <v>127</v>
      </c>
      <c r="C51" t="s">
        <v>198</v>
      </c>
    </row>
    <row r="52" spans="1:6" x14ac:dyDescent="0.3">
      <c r="A52">
        <v>36</v>
      </c>
      <c r="B52" t="s">
        <v>126</v>
      </c>
      <c r="C52" t="s">
        <v>197</v>
      </c>
    </row>
    <row r="53" spans="1:6" x14ac:dyDescent="0.3">
      <c r="A53">
        <v>38</v>
      </c>
      <c r="B53" t="s">
        <v>125</v>
      </c>
      <c r="C53" t="s">
        <v>163</v>
      </c>
    </row>
    <row r="54" spans="1:6" x14ac:dyDescent="0.3">
      <c r="A54">
        <v>40</v>
      </c>
      <c r="B54" t="s">
        <v>124</v>
      </c>
      <c r="C54" t="s">
        <v>164</v>
      </c>
    </row>
    <row r="55" spans="1:6" x14ac:dyDescent="0.3">
      <c r="A55">
        <v>42</v>
      </c>
      <c r="B55" t="s">
        <v>123</v>
      </c>
      <c r="C55" t="s">
        <v>175</v>
      </c>
    </row>
    <row r="56" spans="1:6" x14ac:dyDescent="0.3">
      <c r="A56">
        <v>44</v>
      </c>
      <c r="B56" t="s">
        <v>121</v>
      </c>
      <c r="C56" t="s">
        <v>176</v>
      </c>
    </row>
    <row r="57" spans="1:6" x14ac:dyDescent="0.3">
      <c r="A57">
        <v>46</v>
      </c>
      <c r="B57" t="s">
        <v>122</v>
      </c>
      <c r="C57" t="s">
        <v>177</v>
      </c>
    </row>
    <row r="58" spans="1:6" x14ac:dyDescent="0.3">
      <c r="A58">
        <v>48</v>
      </c>
      <c r="B58" t="s">
        <v>120</v>
      </c>
      <c r="C58" t="s">
        <v>178</v>
      </c>
      <c r="E58" t="s">
        <v>209</v>
      </c>
    </row>
    <row r="59" spans="1:6" x14ac:dyDescent="0.3">
      <c r="A59">
        <v>50</v>
      </c>
      <c r="B59" t="s">
        <v>119</v>
      </c>
      <c r="C59" t="s">
        <v>179</v>
      </c>
      <c r="E59">
        <v>2</v>
      </c>
      <c r="F59" t="s">
        <v>141</v>
      </c>
    </row>
    <row r="60" spans="1:6" x14ac:dyDescent="0.3">
      <c r="A60">
        <v>52</v>
      </c>
      <c r="B60" t="s">
        <v>105</v>
      </c>
      <c r="C60" t="s">
        <v>180</v>
      </c>
      <c r="E60">
        <v>4</v>
      </c>
      <c r="F60" t="s">
        <v>142</v>
      </c>
    </row>
    <row r="61" spans="1:6" x14ac:dyDescent="0.3">
      <c r="A61">
        <v>54</v>
      </c>
      <c r="B61" t="s">
        <v>118</v>
      </c>
      <c r="C61" t="s">
        <v>158</v>
      </c>
      <c r="E61">
        <v>6</v>
      </c>
      <c r="F61" t="s">
        <v>143</v>
      </c>
    </row>
    <row r="62" spans="1:6" x14ac:dyDescent="0.3">
      <c r="A62">
        <v>56</v>
      </c>
      <c r="B62" t="s">
        <v>117</v>
      </c>
      <c r="C62" t="s">
        <v>182</v>
      </c>
      <c r="E62">
        <v>8</v>
      </c>
      <c r="F62" t="s">
        <v>144</v>
      </c>
    </row>
    <row r="63" spans="1:6" x14ac:dyDescent="0.3">
      <c r="A63">
        <v>58</v>
      </c>
      <c r="B63" t="s">
        <v>116</v>
      </c>
      <c r="C63" t="s">
        <v>185</v>
      </c>
      <c r="E63">
        <v>10</v>
      </c>
      <c r="F63" t="s">
        <v>140</v>
      </c>
    </row>
    <row r="64" spans="1:6" x14ac:dyDescent="0.3">
      <c r="A64">
        <v>60</v>
      </c>
      <c r="B64" t="s">
        <v>115</v>
      </c>
      <c r="C64" t="s">
        <v>183</v>
      </c>
      <c r="E64">
        <v>1</v>
      </c>
      <c r="F64" t="s">
        <v>141</v>
      </c>
    </row>
    <row r="65" spans="1:7" x14ac:dyDescent="0.3">
      <c r="A65">
        <v>62</v>
      </c>
      <c r="B65" t="s">
        <v>114</v>
      </c>
      <c r="C65" t="s">
        <v>206</v>
      </c>
      <c r="E65">
        <v>3</v>
      </c>
      <c r="F65" t="s">
        <v>208</v>
      </c>
      <c r="G65" t="s">
        <v>145</v>
      </c>
    </row>
    <row r="66" spans="1:7" x14ac:dyDescent="0.3">
      <c r="A66">
        <v>64</v>
      </c>
      <c r="B66" t="s">
        <v>113</v>
      </c>
      <c r="C66" t="s">
        <v>184</v>
      </c>
      <c r="E66">
        <v>5</v>
      </c>
      <c r="F66" t="s">
        <v>146</v>
      </c>
    </row>
    <row r="67" spans="1:7" x14ac:dyDescent="0.3">
      <c r="E67">
        <v>7</v>
      </c>
      <c r="F67" t="s">
        <v>207</v>
      </c>
      <c r="G67" t="s">
        <v>145</v>
      </c>
    </row>
    <row r="68" spans="1:7" x14ac:dyDescent="0.3">
      <c r="E68">
        <v>9</v>
      </c>
      <c r="F68" t="s">
        <v>140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1"/>
  <sheetViews>
    <sheetView workbookViewId="0">
      <selection activeCell="A2" sqref="A2:XFD2"/>
    </sheetView>
  </sheetViews>
  <sheetFormatPr defaultRowHeight="14.4" x14ac:dyDescent="0.3"/>
  <cols>
    <col min="1" max="1" width="46.44140625" customWidth="1"/>
    <col min="2" max="2" width="12.5546875" customWidth="1"/>
    <col min="3" max="3" width="8.5546875" customWidth="1"/>
    <col min="4" max="4" width="16.109375" customWidth="1"/>
    <col min="5" max="5" width="23.44140625" customWidth="1"/>
    <col min="7" max="7" width="14" customWidth="1"/>
    <col min="8" max="8" width="24.109375" customWidth="1"/>
    <col min="9" max="9" width="28.5546875" customWidth="1"/>
  </cols>
  <sheetData>
    <row r="1" spans="1:9" x14ac:dyDescent="0.3">
      <c r="B1" t="s">
        <v>191</v>
      </c>
      <c r="C1" t="s">
        <v>5</v>
      </c>
      <c r="D1" t="s">
        <v>192</v>
      </c>
      <c r="E1" t="s">
        <v>1</v>
      </c>
      <c r="F1" t="s">
        <v>3</v>
      </c>
      <c r="G1" t="s">
        <v>193</v>
      </c>
      <c r="H1" t="s">
        <v>194</v>
      </c>
      <c r="I1" t="s">
        <v>195</v>
      </c>
    </row>
    <row r="2" spans="1:9" s="9" customFormat="1" x14ac:dyDescent="0.3">
      <c r="A2" s="9" t="s">
        <v>458</v>
      </c>
      <c r="D2" s="9">
        <v>1420651</v>
      </c>
      <c r="E2" s="18">
        <v>33</v>
      </c>
      <c r="F2" s="9">
        <v>5</v>
      </c>
      <c r="G2" s="10"/>
      <c r="H2" s="18">
        <f t="shared" ref="H2:H7" si="0">E2*F2</f>
        <v>165</v>
      </c>
      <c r="I2" s="9" t="s">
        <v>389</v>
      </c>
    </row>
    <row r="3" spans="1:9" s="9" customFormat="1" x14ac:dyDescent="0.3">
      <c r="A3" s="9" t="s">
        <v>459</v>
      </c>
      <c r="D3" s="9">
        <v>1420613</v>
      </c>
      <c r="E3" s="18">
        <v>70.540000000000006</v>
      </c>
      <c r="F3" s="9">
        <v>5</v>
      </c>
      <c r="H3" s="18">
        <f t="shared" si="0"/>
        <v>352.70000000000005</v>
      </c>
      <c r="I3" s="9" t="s">
        <v>389</v>
      </c>
    </row>
    <row r="4" spans="1:9" s="9" customFormat="1" x14ac:dyDescent="0.3">
      <c r="A4" s="9" t="s">
        <v>363</v>
      </c>
      <c r="C4" s="10"/>
      <c r="D4" s="9">
        <v>1420788</v>
      </c>
      <c r="E4" s="18">
        <v>30.74</v>
      </c>
      <c r="F4" s="9">
        <v>10</v>
      </c>
      <c r="G4" s="10"/>
      <c r="H4" s="18">
        <f t="shared" si="0"/>
        <v>307.39999999999998</v>
      </c>
      <c r="I4" s="9" t="s">
        <v>389</v>
      </c>
    </row>
    <row r="5" spans="1:9" s="9" customFormat="1" x14ac:dyDescent="0.3">
      <c r="A5" s="9" t="s">
        <v>375</v>
      </c>
      <c r="C5" s="10"/>
      <c r="D5" s="9">
        <v>666877</v>
      </c>
      <c r="E5" s="18">
        <v>19.25</v>
      </c>
      <c r="F5" s="9">
        <v>25</v>
      </c>
      <c r="G5" s="10"/>
      <c r="H5" s="18">
        <f t="shared" si="0"/>
        <v>481.25</v>
      </c>
      <c r="I5" s="9" t="s">
        <v>388</v>
      </c>
    </row>
    <row r="6" spans="1:9" s="9" customFormat="1" x14ac:dyDescent="0.3">
      <c r="A6" s="9" t="s">
        <v>390</v>
      </c>
      <c r="D6" s="9">
        <v>7047484</v>
      </c>
      <c r="E6" s="18">
        <v>14.74</v>
      </c>
      <c r="F6" s="9">
        <v>20</v>
      </c>
      <c r="H6" s="18">
        <f t="shared" si="0"/>
        <v>294.8</v>
      </c>
      <c r="I6" s="9" t="s">
        <v>392</v>
      </c>
    </row>
    <row r="7" spans="1:9" s="9" customFormat="1" x14ac:dyDescent="0.3">
      <c r="A7" s="9" t="s">
        <v>391</v>
      </c>
      <c r="D7" s="9">
        <v>7016943</v>
      </c>
      <c r="E7" s="18">
        <v>28.56</v>
      </c>
      <c r="F7" s="9">
        <v>10</v>
      </c>
      <c r="H7" s="18">
        <f t="shared" si="0"/>
        <v>285.59999999999997</v>
      </c>
      <c r="I7" s="9" t="s">
        <v>392</v>
      </c>
    </row>
    <row r="8" spans="1:9" s="9" customFormat="1" x14ac:dyDescent="0.3">
      <c r="E8" s="18"/>
      <c r="H8" s="18"/>
    </row>
    <row r="9" spans="1:9" s="9" customFormat="1" x14ac:dyDescent="0.3">
      <c r="A9" s="9" t="s">
        <v>219</v>
      </c>
      <c r="C9" s="10"/>
      <c r="D9" s="9">
        <v>1097044</v>
      </c>
      <c r="E9" s="18">
        <v>32.08</v>
      </c>
      <c r="F9" s="9">
        <v>60</v>
      </c>
      <c r="G9" s="10"/>
      <c r="H9" s="18">
        <f>E9*F9</f>
        <v>1924.8</v>
      </c>
    </row>
    <row r="10" spans="1:9" s="9" customFormat="1" x14ac:dyDescent="0.3">
      <c r="E10" s="18"/>
      <c r="H10" s="18"/>
    </row>
    <row r="11" spans="1:9" s="9" customFormat="1" x14ac:dyDescent="0.3">
      <c r="A11" s="9" t="s">
        <v>385</v>
      </c>
      <c r="C11" s="10"/>
      <c r="D11" s="9">
        <v>1248138</v>
      </c>
      <c r="E11" s="18">
        <v>8.23</v>
      </c>
      <c r="F11" s="9">
        <v>0</v>
      </c>
      <c r="G11" s="10"/>
      <c r="H11" s="18">
        <f>E11*F11</f>
        <v>0</v>
      </c>
    </row>
    <row r="12" spans="1:9" s="9" customFormat="1" x14ac:dyDescent="0.3">
      <c r="A12" s="9" t="s">
        <v>386</v>
      </c>
      <c r="C12" s="10"/>
      <c r="D12" s="9">
        <v>1841236</v>
      </c>
      <c r="E12" s="18">
        <v>23.57</v>
      </c>
      <c r="F12" s="9">
        <v>0</v>
      </c>
      <c r="G12" s="10"/>
      <c r="H12" s="18">
        <f>E12*F12</f>
        <v>0</v>
      </c>
    </row>
    <row r="13" spans="1:9" s="9" customFormat="1" x14ac:dyDescent="0.3">
      <c r="E13" s="18"/>
      <c r="H13" s="18"/>
    </row>
    <row r="14" spans="1:9" s="9" customFormat="1" x14ac:dyDescent="0.3">
      <c r="A14" s="9" t="s">
        <v>196</v>
      </c>
      <c r="B14" s="9" t="s">
        <v>74</v>
      </c>
      <c r="C14" s="10">
        <v>27.5</v>
      </c>
      <c r="E14" s="18">
        <v>25</v>
      </c>
      <c r="F14" s="9">
        <v>1020</v>
      </c>
      <c r="G14" s="10"/>
      <c r="H14" s="18">
        <f>E14*F14</f>
        <v>25500</v>
      </c>
    </row>
    <row r="15" spans="1:9" s="9" customFormat="1" x14ac:dyDescent="0.3">
      <c r="E15" s="18"/>
      <c r="H15" s="18"/>
    </row>
    <row r="16" spans="1:9" s="9" customFormat="1" x14ac:dyDescent="0.3">
      <c r="A16" s="9" t="s">
        <v>387</v>
      </c>
      <c r="D16" s="9">
        <v>2334609</v>
      </c>
      <c r="E16" s="18"/>
      <c r="H16" s="18"/>
    </row>
    <row r="17" spans="1:8" s="9" customFormat="1" x14ac:dyDescent="0.3">
      <c r="E17" s="18"/>
    </row>
    <row r="18" spans="1:8" x14ac:dyDescent="0.3">
      <c r="A18" t="s">
        <v>467</v>
      </c>
      <c r="D18">
        <v>2215309</v>
      </c>
      <c r="E18" s="8">
        <v>2.2999999999999998</v>
      </c>
    </row>
    <row r="19" spans="1:8" x14ac:dyDescent="0.3">
      <c r="A19" t="s">
        <v>468</v>
      </c>
      <c r="D19">
        <v>2215236</v>
      </c>
      <c r="E19">
        <v>2.2999999999999998</v>
      </c>
    </row>
    <row r="20" spans="1:8" x14ac:dyDescent="0.3">
      <c r="C20" s="1"/>
      <c r="E20" s="1"/>
      <c r="G20" s="1"/>
      <c r="H20" s="1"/>
    </row>
    <row r="21" spans="1:8" x14ac:dyDescent="0.3">
      <c r="C21" s="1"/>
      <c r="E21" s="1"/>
      <c r="G21" s="1"/>
      <c r="H21" s="1"/>
    </row>
    <row r="22" spans="1:8" x14ac:dyDescent="0.3">
      <c r="C22" s="1"/>
      <c r="E22" s="1"/>
      <c r="G22" s="1"/>
      <c r="H22" s="1"/>
    </row>
    <row r="23" spans="1:8" x14ac:dyDescent="0.3">
      <c r="D23" s="9"/>
    </row>
    <row r="28" spans="1:8" x14ac:dyDescent="0.3">
      <c r="C28" s="1"/>
      <c r="E28" s="1"/>
      <c r="G28" s="1"/>
      <c r="H28" s="1"/>
    </row>
    <row r="29" spans="1:8" x14ac:dyDescent="0.3">
      <c r="C29" s="1"/>
      <c r="E29" s="1"/>
      <c r="G29" s="1"/>
      <c r="H29" s="1"/>
    </row>
    <row r="31" spans="1:8" x14ac:dyDescent="0.3">
      <c r="C31" s="1"/>
      <c r="E31" s="1"/>
      <c r="G31" s="1"/>
      <c r="H31" s="1"/>
    </row>
    <row r="32" spans="1:8" x14ac:dyDescent="0.3">
      <c r="C32" s="1"/>
      <c r="E32" s="1"/>
      <c r="G32" s="1"/>
      <c r="H32" s="1"/>
    </row>
    <row r="33" spans="3:8" x14ac:dyDescent="0.3">
      <c r="C33" s="1"/>
      <c r="E33" s="1"/>
      <c r="G33" s="1"/>
      <c r="H33" s="1"/>
    </row>
    <row r="34" spans="3:8" x14ac:dyDescent="0.3">
      <c r="C34" s="1"/>
      <c r="E34" s="1"/>
      <c r="G34" s="1"/>
      <c r="H34" s="1"/>
    </row>
    <row r="35" spans="3:8" x14ac:dyDescent="0.3">
      <c r="C35" s="1"/>
      <c r="E35" s="1"/>
      <c r="G35" s="1"/>
      <c r="H35" s="1"/>
    </row>
    <row r="36" spans="3:8" x14ac:dyDescent="0.3">
      <c r="C36" s="1"/>
      <c r="E36" s="1"/>
      <c r="G36" s="1"/>
      <c r="H36" s="1"/>
    </row>
    <row r="37" spans="3:8" x14ac:dyDescent="0.3">
      <c r="C37" s="1"/>
      <c r="E37" s="1"/>
      <c r="G37" s="1"/>
      <c r="H37" s="1"/>
    </row>
    <row r="38" spans="3:8" x14ac:dyDescent="0.3">
      <c r="C38" s="1"/>
      <c r="E38" s="1"/>
      <c r="G38" s="1"/>
      <c r="H38" s="1"/>
    </row>
    <row r="39" spans="3:8" x14ac:dyDescent="0.3">
      <c r="C39" s="1"/>
      <c r="E39" s="1"/>
      <c r="G39" s="1"/>
      <c r="H39" s="1"/>
    </row>
    <row r="40" spans="3:8" x14ac:dyDescent="0.3">
      <c r="C40" s="1"/>
      <c r="E40" s="1"/>
      <c r="G40" s="1"/>
      <c r="H40" s="1"/>
    </row>
    <row r="41" spans="3:8" x14ac:dyDescent="0.3">
      <c r="C41" s="1"/>
      <c r="E41" s="1"/>
      <c r="G41" s="1"/>
      <c r="H41" s="1"/>
    </row>
  </sheetData>
  <pageMargins left="0.7" right="0.7" top="0.75" bottom="0.75" header="0.3" footer="0.3"/>
  <pageSetup paperSize="0" orientation="portrait" verticalDpi="12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75"/>
  <sheetViews>
    <sheetView zoomScaleNormal="100" workbookViewId="0">
      <selection activeCell="A30" sqref="A30:XFD30"/>
    </sheetView>
  </sheetViews>
  <sheetFormatPr defaultRowHeight="14.4" x14ac:dyDescent="0.3"/>
  <cols>
    <col min="1" max="1" width="20.44140625" customWidth="1"/>
    <col min="2" max="2" width="30.5546875" customWidth="1"/>
    <col min="3" max="3" width="18.6640625" hidden="1" customWidth="1"/>
    <col min="4" max="4" width="11" hidden="1" customWidth="1"/>
    <col min="5" max="5" width="9.109375" hidden="1" customWidth="1"/>
    <col min="6" max="6" width="0" hidden="1" customWidth="1"/>
    <col min="7" max="8" width="0.6640625" hidden="1" customWidth="1"/>
    <col min="9" max="9" width="0.88671875" hidden="1" customWidth="1"/>
    <col min="10" max="10" width="11.6640625" style="3" customWidth="1"/>
    <col min="11" max="11" width="6.44140625" customWidth="1"/>
    <col min="12" max="12" width="11" style="3" customWidth="1"/>
    <col min="13" max="13" width="12.44140625" customWidth="1"/>
  </cols>
  <sheetData>
    <row r="1" spans="1:13" x14ac:dyDescent="0.3">
      <c r="A1" t="s">
        <v>8</v>
      </c>
      <c r="B1" t="s">
        <v>9</v>
      </c>
      <c r="C1" t="s">
        <v>10</v>
      </c>
      <c r="D1" t="s">
        <v>11</v>
      </c>
      <c r="E1" t="s">
        <v>12</v>
      </c>
      <c r="F1" t="s">
        <v>13</v>
      </c>
      <c r="G1" t="s">
        <v>14</v>
      </c>
      <c r="H1" t="s">
        <v>15</v>
      </c>
      <c r="J1" s="3" t="s">
        <v>257</v>
      </c>
      <c r="K1" t="s">
        <v>3</v>
      </c>
      <c r="L1" s="3" t="s">
        <v>297</v>
      </c>
      <c r="M1" s="3" t="s">
        <v>294</v>
      </c>
    </row>
    <row r="2" spans="1:13" x14ac:dyDescent="0.3">
      <c r="A2" t="s">
        <v>295</v>
      </c>
      <c r="L2" s="5"/>
      <c r="M2" s="1">
        <f>SUM(M3:M50)</f>
        <v>546.55000000000007</v>
      </c>
    </row>
    <row r="3" spans="1:13" x14ac:dyDescent="0.3">
      <c r="A3" s="1">
        <f>SUM(B4,B5,B6,B7,B8)</f>
        <v>944.55000000000007</v>
      </c>
      <c r="L3" s="5"/>
      <c r="M3" s="1"/>
    </row>
    <row r="4" spans="1:13" x14ac:dyDescent="0.3">
      <c r="A4" t="s">
        <v>305</v>
      </c>
      <c r="B4" s="8">
        <f>M2</f>
        <v>546.55000000000007</v>
      </c>
      <c r="J4"/>
      <c r="L4"/>
    </row>
    <row r="5" spans="1:13" x14ac:dyDescent="0.3">
      <c r="A5" t="s">
        <v>190</v>
      </c>
      <c r="B5" s="8">
        <v>50</v>
      </c>
      <c r="J5"/>
      <c r="L5"/>
    </row>
    <row r="6" spans="1:13" x14ac:dyDescent="0.3">
      <c r="A6" t="s">
        <v>304</v>
      </c>
      <c r="B6" s="8">
        <v>0</v>
      </c>
      <c r="J6"/>
      <c r="L6"/>
    </row>
    <row r="7" spans="1:13" x14ac:dyDescent="0.3">
      <c r="A7" t="s">
        <v>362</v>
      </c>
      <c r="B7" s="8">
        <v>160</v>
      </c>
      <c r="J7"/>
      <c r="L7"/>
    </row>
    <row r="8" spans="1:13" x14ac:dyDescent="0.3">
      <c r="A8" t="s">
        <v>344</v>
      </c>
      <c r="B8" s="8">
        <v>188</v>
      </c>
      <c r="J8"/>
      <c r="L8"/>
    </row>
    <row r="10" spans="1:13" s="9" customFormat="1" x14ac:dyDescent="0.3">
      <c r="A10" s="9" t="s">
        <v>254</v>
      </c>
      <c r="B10" s="9" t="s">
        <v>355</v>
      </c>
      <c r="C10" s="9" t="s">
        <v>356</v>
      </c>
      <c r="D10" s="9" t="s">
        <v>253</v>
      </c>
      <c r="J10" s="11">
        <v>1593467</v>
      </c>
      <c r="K10" s="9">
        <v>24</v>
      </c>
      <c r="L10" s="12">
        <v>5.22</v>
      </c>
      <c r="M10" s="10">
        <f t="shared" ref="M10:M28" si="0">K10*L10</f>
        <v>125.28</v>
      </c>
    </row>
    <row r="11" spans="1:13" s="9" customFormat="1" x14ac:dyDescent="0.3">
      <c r="A11" s="9" t="s">
        <v>250</v>
      </c>
      <c r="B11" s="9" t="s">
        <v>348</v>
      </c>
      <c r="C11" s="9" t="s">
        <v>249</v>
      </c>
      <c r="D11" s="9" t="s">
        <v>248</v>
      </c>
      <c r="E11" s="9" t="s">
        <v>234</v>
      </c>
      <c r="J11" s="11">
        <v>1593459</v>
      </c>
      <c r="K11" s="9">
        <v>24</v>
      </c>
      <c r="L11" s="12">
        <v>0.64</v>
      </c>
      <c r="M11" s="10">
        <f t="shared" si="0"/>
        <v>15.36</v>
      </c>
    </row>
    <row r="12" spans="1:13" s="9" customFormat="1" x14ac:dyDescent="0.3">
      <c r="A12" s="9" t="s">
        <v>243</v>
      </c>
      <c r="B12" s="9" t="s">
        <v>357</v>
      </c>
      <c r="C12" s="9" t="s">
        <v>242</v>
      </c>
      <c r="D12" s="9" t="s">
        <v>241</v>
      </c>
      <c r="E12" s="9" t="s">
        <v>234</v>
      </c>
      <c r="J12" s="11">
        <v>1593463</v>
      </c>
      <c r="K12" s="9">
        <v>5</v>
      </c>
      <c r="L12" s="12">
        <v>2.31</v>
      </c>
      <c r="M12" s="10">
        <f t="shared" si="0"/>
        <v>11.55</v>
      </c>
    </row>
    <row r="13" spans="1:13" s="9" customFormat="1" x14ac:dyDescent="0.3">
      <c r="A13" s="9" t="s">
        <v>240</v>
      </c>
      <c r="B13" s="9" t="s">
        <v>358</v>
      </c>
      <c r="C13" s="9" t="s">
        <v>239</v>
      </c>
      <c r="D13" s="9" t="s">
        <v>238</v>
      </c>
      <c r="E13" s="9" t="s">
        <v>234</v>
      </c>
      <c r="J13" s="11">
        <v>1593460</v>
      </c>
      <c r="K13" s="9">
        <v>4</v>
      </c>
      <c r="L13" s="12">
        <v>1.1399999999999999</v>
      </c>
      <c r="M13" s="10">
        <f t="shared" si="0"/>
        <v>4.5599999999999996</v>
      </c>
    </row>
    <row r="14" spans="1:13" s="9" customFormat="1" x14ac:dyDescent="0.3">
      <c r="A14" s="9" t="s">
        <v>237</v>
      </c>
      <c r="B14" s="9" t="s">
        <v>349</v>
      </c>
      <c r="C14" s="9" t="s">
        <v>236</v>
      </c>
      <c r="D14" s="9" t="s">
        <v>235</v>
      </c>
      <c r="E14" s="9" t="s">
        <v>234</v>
      </c>
      <c r="J14" s="11">
        <v>1593492</v>
      </c>
      <c r="K14" s="9">
        <v>16</v>
      </c>
      <c r="L14" s="12">
        <v>2.79</v>
      </c>
      <c r="M14" s="10">
        <f t="shared" si="0"/>
        <v>44.64</v>
      </c>
    </row>
    <row r="15" spans="1:13" x14ac:dyDescent="0.3">
      <c r="A15" t="s">
        <v>254</v>
      </c>
      <c r="B15" t="s">
        <v>350</v>
      </c>
      <c r="C15" t="s">
        <v>253</v>
      </c>
      <c r="D15" t="s">
        <v>253</v>
      </c>
      <c r="K15">
        <v>24</v>
      </c>
      <c r="L15" s="5"/>
      <c r="M15" s="1">
        <f t="shared" ref="M15:M19" si="1">K15*L15</f>
        <v>0</v>
      </c>
    </row>
    <row r="16" spans="1:13" x14ac:dyDescent="0.3">
      <c r="A16" t="s">
        <v>250</v>
      </c>
      <c r="B16" t="s">
        <v>351</v>
      </c>
      <c r="C16" t="s">
        <v>249</v>
      </c>
      <c r="D16" t="s">
        <v>248</v>
      </c>
      <c r="E16" t="s">
        <v>234</v>
      </c>
      <c r="K16">
        <v>24</v>
      </c>
      <c r="L16" s="5"/>
      <c r="M16" s="1">
        <f t="shared" si="1"/>
        <v>0</v>
      </c>
    </row>
    <row r="17" spans="1:13" x14ac:dyDescent="0.3">
      <c r="A17" t="s">
        <v>243</v>
      </c>
      <c r="B17" t="s">
        <v>352</v>
      </c>
      <c r="C17" t="s">
        <v>242</v>
      </c>
      <c r="D17" t="s">
        <v>241</v>
      </c>
      <c r="E17" t="s">
        <v>234</v>
      </c>
      <c r="K17">
        <v>5</v>
      </c>
      <c r="L17" s="5"/>
      <c r="M17" s="1">
        <f>K17*L17</f>
        <v>0</v>
      </c>
    </row>
    <row r="18" spans="1:13" x14ac:dyDescent="0.3">
      <c r="A18" t="s">
        <v>240</v>
      </c>
      <c r="B18" t="s">
        <v>353</v>
      </c>
      <c r="C18" t="s">
        <v>239</v>
      </c>
      <c r="D18" t="s">
        <v>238</v>
      </c>
      <c r="E18" t="s">
        <v>234</v>
      </c>
      <c r="K18">
        <v>4</v>
      </c>
      <c r="L18" s="5"/>
      <c r="M18" s="1">
        <f t="shared" si="1"/>
        <v>0</v>
      </c>
    </row>
    <row r="19" spans="1:13" x14ac:dyDescent="0.3">
      <c r="A19" t="s">
        <v>237</v>
      </c>
      <c r="B19" t="s">
        <v>354</v>
      </c>
      <c r="C19" t="s">
        <v>236</v>
      </c>
      <c r="D19" t="s">
        <v>235</v>
      </c>
      <c r="E19" t="s">
        <v>234</v>
      </c>
      <c r="K19">
        <v>16</v>
      </c>
      <c r="L19" s="5">
        <v>1.61</v>
      </c>
      <c r="M19" s="1">
        <f t="shared" si="1"/>
        <v>25.76</v>
      </c>
    </row>
    <row r="20" spans="1:13" s="9" customFormat="1" x14ac:dyDescent="0.3">
      <c r="A20" s="9" t="s">
        <v>51</v>
      </c>
      <c r="B20" s="9" t="s">
        <v>244</v>
      </c>
      <c r="C20" s="9" t="s">
        <v>52</v>
      </c>
      <c r="D20" s="9" t="s">
        <v>52</v>
      </c>
      <c r="E20" s="9" t="s">
        <v>53</v>
      </c>
      <c r="J20" s="11">
        <v>1207601</v>
      </c>
      <c r="K20" s="9">
        <v>1</v>
      </c>
      <c r="L20" s="12">
        <v>20.11</v>
      </c>
      <c r="M20" s="10">
        <f>K20*L20</f>
        <v>20.11</v>
      </c>
    </row>
    <row r="21" spans="1:13" s="9" customFormat="1" x14ac:dyDescent="0.3">
      <c r="A21" s="9" t="s">
        <v>298</v>
      </c>
      <c r="B21" s="9" t="s">
        <v>39</v>
      </c>
      <c r="J21" s="11">
        <v>1182586</v>
      </c>
      <c r="K21" s="9">
        <v>48</v>
      </c>
      <c r="L21" s="12">
        <v>0.22</v>
      </c>
      <c r="M21" s="10">
        <f>K21*L21</f>
        <v>10.56</v>
      </c>
    </row>
    <row r="23" spans="1:13" s="9" customFormat="1" x14ac:dyDescent="0.3">
      <c r="A23" s="9" t="s">
        <v>252</v>
      </c>
      <c r="B23" s="9" t="s">
        <v>251</v>
      </c>
      <c r="C23" s="9" t="s">
        <v>72</v>
      </c>
      <c r="D23" s="9" t="s">
        <v>72</v>
      </c>
      <c r="J23" s="11"/>
      <c r="K23" s="9">
        <v>5</v>
      </c>
      <c r="L23" s="12">
        <v>25</v>
      </c>
      <c r="M23" s="10">
        <f>K23*L23</f>
        <v>125</v>
      </c>
    </row>
    <row r="24" spans="1:13" s="9" customFormat="1" x14ac:dyDescent="0.3">
      <c r="A24" s="9" t="s">
        <v>247</v>
      </c>
      <c r="B24" s="9" t="s">
        <v>246</v>
      </c>
      <c r="C24" s="9" t="s">
        <v>49</v>
      </c>
      <c r="D24" s="9" t="s">
        <v>49</v>
      </c>
      <c r="E24" s="9" t="s">
        <v>50</v>
      </c>
      <c r="J24" s="11">
        <v>1003198</v>
      </c>
      <c r="K24" s="9">
        <v>8</v>
      </c>
      <c r="L24" s="12">
        <v>0.55000000000000004</v>
      </c>
      <c r="M24" s="10">
        <f>K24*L24</f>
        <v>4.4000000000000004</v>
      </c>
    </row>
    <row r="25" spans="1:13" s="9" customFormat="1" x14ac:dyDescent="0.3">
      <c r="A25" s="9" t="s">
        <v>245</v>
      </c>
      <c r="B25" s="9" t="s">
        <v>296</v>
      </c>
      <c r="C25" s="9" t="s">
        <v>49</v>
      </c>
      <c r="D25" s="9" t="s">
        <v>49</v>
      </c>
      <c r="E25" s="9" t="s">
        <v>50</v>
      </c>
      <c r="J25" s="11">
        <v>1003199</v>
      </c>
      <c r="K25" s="9">
        <v>12</v>
      </c>
      <c r="L25" s="12">
        <v>0.51</v>
      </c>
      <c r="M25" s="10">
        <f>K25*L25</f>
        <v>6.12</v>
      </c>
    </row>
    <row r="26" spans="1:13" s="9" customFormat="1" x14ac:dyDescent="0.3">
      <c r="A26" s="9" t="s">
        <v>284</v>
      </c>
      <c r="B26" s="9" t="s">
        <v>378</v>
      </c>
      <c r="J26" s="11">
        <v>9555250</v>
      </c>
      <c r="K26" s="9">
        <v>20</v>
      </c>
      <c r="L26" s="12">
        <v>0.73</v>
      </c>
      <c r="M26" s="10">
        <f t="shared" si="0"/>
        <v>14.6</v>
      </c>
    </row>
    <row r="27" spans="1:13" s="9" customFormat="1" x14ac:dyDescent="0.3">
      <c r="A27" s="9" t="s">
        <v>226</v>
      </c>
      <c r="B27" s="9" t="s">
        <v>225</v>
      </c>
      <c r="C27" s="9" t="s">
        <v>225</v>
      </c>
      <c r="D27" s="9" t="s">
        <v>39</v>
      </c>
      <c r="E27" s="9" t="s">
        <v>224</v>
      </c>
      <c r="J27" s="11">
        <v>380374</v>
      </c>
      <c r="K27" s="9">
        <v>24</v>
      </c>
      <c r="L27" s="12">
        <v>1.38</v>
      </c>
      <c r="M27" s="10">
        <f t="shared" si="0"/>
        <v>33.119999999999997</v>
      </c>
    </row>
    <row r="28" spans="1:13" s="9" customFormat="1" x14ac:dyDescent="0.3">
      <c r="A28" s="9" t="s">
        <v>38</v>
      </c>
      <c r="B28" s="9" t="s">
        <v>223</v>
      </c>
      <c r="C28" s="9" t="s">
        <v>223</v>
      </c>
      <c r="D28" s="9" t="s">
        <v>39</v>
      </c>
      <c r="E28" s="9" t="s">
        <v>222</v>
      </c>
      <c r="J28" s="11">
        <v>380453</v>
      </c>
      <c r="K28" s="9">
        <v>24</v>
      </c>
      <c r="L28" s="12">
        <v>1.89</v>
      </c>
      <c r="M28" s="10">
        <f t="shared" si="0"/>
        <v>45.36</v>
      </c>
    </row>
    <row r="29" spans="1:13" s="9" customFormat="1" x14ac:dyDescent="0.3">
      <c r="A29" s="9" t="s">
        <v>256</v>
      </c>
      <c r="B29" s="9" t="s">
        <v>255</v>
      </c>
      <c r="C29" s="9" t="s">
        <v>17</v>
      </c>
      <c r="D29" s="9" t="s">
        <v>18</v>
      </c>
      <c r="E29" s="9" t="s">
        <v>19</v>
      </c>
      <c r="J29" s="11">
        <v>1216445</v>
      </c>
      <c r="K29" s="9">
        <v>32</v>
      </c>
      <c r="L29" s="12">
        <v>0.16</v>
      </c>
      <c r="M29" s="10">
        <f>K29*L29</f>
        <v>5.12</v>
      </c>
    </row>
    <row r="30" spans="1:13" s="9" customFormat="1" x14ac:dyDescent="0.3">
      <c r="A30" s="9" t="s">
        <v>233</v>
      </c>
      <c r="B30" s="13">
        <v>47</v>
      </c>
      <c r="C30" s="9" t="s">
        <v>231</v>
      </c>
      <c r="D30" s="9" t="s">
        <v>230</v>
      </c>
      <c r="E30" s="9" t="s">
        <v>56</v>
      </c>
      <c r="J30" s="11"/>
      <c r="K30" s="9">
        <v>24</v>
      </c>
      <c r="L30" s="12">
        <v>0.2</v>
      </c>
      <c r="M30" s="10">
        <f>K30*L30</f>
        <v>4.8000000000000007</v>
      </c>
    </row>
    <row r="31" spans="1:13" s="9" customFormat="1" x14ac:dyDescent="0.3">
      <c r="A31" s="9" t="s">
        <v>232</v>
      </c>
      <c r="B31" s="13">
        <v>330</v>
      </c>
      <c r="C31" s="9" t="s">
        <v>231</v>
      </c>
      <c r="D31" s="9" t="s">
        <v>230</v>
      </c>
      <c r="E31" s="9" t="s">
        <v>56</v>
      </c>
      <c r="J31" s="11"/>
      <c r="K31" s="9">
        <v>20</v>
      </c>
      <c r="L31" s="12">
        <v>0.2</v>
      </c>
      <c r="M31" s="10">
        <f>K31*L31</f>
        <v>4</v>
      </c>
    </row>
    <row r="32" spans="1:13" s="9" customFormat="1" x14ac:dyDescent="0.3">
      <c r="A32" s="9" t="s">
        <v>229</v>
      </c>
      <c r="B32" s="9" t="s">
        <v>382</v>
      </c>
      <c r="C32" s="9" t="s">
        <v>58</v>
      </c>
      <c r="D32" s="9" t="s">
        <v>59</v>
      </c>
      <c r="E32" s="9" t="s">
        <v>60</v>
      </c>
      <c r="J32" s="11">
        <v>9356827</v>
      </c>
      <c r="K32" s="9">
        <v>24</v>
      </c>
      <c r="L32" s="12">
        <v>1.69</v>
      </c>
      <c r="M32" s="10">
        <f>K32*L32</f>
        <v>40.56</v>
      </c>
    </row>
    <row r="33" spans="1:13" s="9" customFormat="1" x14ac:dyDescent="0.3">
      <c r="A33" s="9" t="s">
        <v>227</v>
      </c>
      <c r="B33" s="13" t="s">
        <v>383</v>
      </c>
      <c r="C33" s="9" t="s">
        <v>58</v>
      </c>
      <c r="D33" s="9" t="s">
        <v>59</v>
      </c>
      <c r="E33" s="9" t="s">
        <v>60</v>
      </c>
      <c r="J33" s="11">
        <v>9356975</v>
      </c>
      <c r="K33" s="9">
        <v>5</v>
      </c>
      <c r="L33" s="12">
        <v>1.1299999999999999</v>
      </c>
      <c r="M33" s="10">
        <f>K33*L33</f>
        <v>5.6499999999999995</v>
      </c>
    </row>
    <row r="39" spans="1:13" x14ac:dyDescent="0.3">
      <c r="L39" s="5"/>
      <c r="M39" s="1"/>
    </row>
    <row r="40" spans="1:13" x14ac:dyDescent="0.3">
      <c r="L40" s="5"/>
      <c r="M40" s="1"/>
    </row>
    <row r="41" spans="1:13" x14ac:dyDescent="0.3">
      <c r="L41" s="5"/>
      <c r="M41" s="1"/>
    </row>
    <row r="42" spans="1:13" x14ac:dyDescent="0.3">
      <c r="L42" s="5"/>
      <c r="M42" s="1"/>
    </row>
    <row r="43" spans="1:13" x14ac:dyDescent="0.3">
      <c r="L43" s="5"/>
      <c r="M43" s="1"/>
    </row>
    <row r="44" spans="1:13" x14ac:dyDescent="0.3">
      <c r="L44" s="5"/>
      <c r="M44" s="1"/>
    </row>
    <row r="45" spans="1:13" x14ac:dyDescent="0.3">
      <c r="L45" s="5"/>
      <c r="M45" s="1"/>
    </row>
    <row r="46" spans="1:13" x14ac:dyDescent="0.3">
      <c r="L46" s="5"/>
      <c r="M46" s="1"/>
    </row>
    <row r="47" spans="1:13" x14ac:dyDescent="0.3">
      <c r="L47" s="5"/>
      <c r="M47" s="1"/>
    </row>
    <row r="48" spans="1:13" x14ac:dyDescent="0.3">
      <c r="L48" s="5"/>
      <c r="M48" s="1"/>
    </row>
    <row r="49" spans="12:13" x14ac:dyDescent="0.3">
      <c r="L49" s="5"/>
      <c r="M49" s="1"/>
    </row>
    <row r="50" spans="12:13" x14ac:dyDescent="0.3">
      <c r="L50" s="5"/>
      <c r="M50" s="1"/>
    </row>
    <row r="51" spans="12:13" x14ac:dyDescent="0.3">
      <c r="L51" s="5"/>
      <c r="M51" s="1"/>
    </row>
    <row r="52" spans="12:13" x14ac:dyDescent="0.3">
      <c r="L52" s="5"/>
      <c r="M52" s="1"/>
    </row>
    <row r="53" spans="12:13" x14ac:dyDescent="0.3">
      <c r="L53" s="5"/>
      <c r="M53" s="1"/>
    </row>
    <row r="54" spans="12:13" x14ac:dyDescent="0.3">
      <c r="L54" s="5"/>
      <c r="M54" s="1"/>
    </row>
    <row r="55" spans="12:13" x14ac:dyDescent="0.3">
      <c r="L55" s="5"/>
      <c r="M55" s="1"/>
    </row>
    <row r="56" spans="12:13" x14ac:dyDescent="0.3">
      <c r="L56" s="5"/>
      <c r="M56" s="1"/>
    </row>
    <row r="57" spans="12:13" x14ac:dyDescent="0.3">
      <c r="L57" s="5"/>
      <c r="M57" s="1"/>
    </row>
    <row r="58" spans="12:13" x14ac:dyDescent="0.3">
      <c r="L58" s="5"/>
      <c r="M58" s="1"/>
    </row>
    <row r="59" spans="12:13" x14ac:dyDescent="0.3">
      <c r="L59" s="5"/>
      <c r="M59" s="1"/>
    </row>
    <row r="60" spans="12:13" x14ac:dyDescent="0.3">
      <c r="L60" s="5"/>
      <c r="M60" s="1"/>
    </row>
    <row r="61" spans="12:13" x14ac:dyDescent="0.3">
      <c r="L61" s="5"/>
      <c r="M61" s="1"/>
    </row>
    <row r="62" spans="12:13" x14ac:dyDescent="0.3">
      <c r="L62" s="5"/>
      <c r="M62" s="1"/>
    </row>
    <row r="63" spans="12:13" x14ac:dyDescent="0.3">
      <c r="L63" s="5"/>
      <c r="M63" s="1"/>
    </row>
    <row r="64" spans="12:13" x14ac:dyDescent="0.3">
      <c r="L64" s="5"/>
      <c r="M64" s="1"/>
    </row>
    <row r="65" spans="12:13" x14ac:dyDescent="0.3">
      <c r="L65" s="5"/>
      <c r="M65" s="1"/>
    </row>
    <row r="66" spans="12:13" x14ac:dyDescent="0.3">
      <c r="L66" s="5"/>
      <c r="M66" s="1"/>
    </row>
    <row r="67" spans="12:13" x14ac:dyDescent="0.3">
      <c r="L67" s="5"/>
      <c r="M67" s="1"/>
    </row>
    <row r="68" spans="12:13" x14ac:dyDescent="0.3">
      <c r="L68" s="5"/>
      <c r="M68" s="1"/>
    </row>
    <row r="69" spans="12:13" x14ac:dyDescent="0.3">
      <c r="L69" s="5"/>
      <c r="M69" s="1"/>
    </row>
    <row r="70" spans="12:13" x14ac:dyDescent="0.3">
      <c r="L70" s="5"/>
      <c r="M70" s="1"/>
    </row>
    <row r="71" spans="12:13" x14ac:dyDescent="0.3">
      <c r="L71" s="5"/>
      <c r="M71" s="1"/>
    </row>
    <row r="72" spans="12:13" x14ac:dyDescent="0.3">
      <c r="L72" s="5"/>
      <c r="M72" s="1"/>
    </row>
    <row r="73" spans="12:13" x14ac:dyDescent="0.3">
      <c r="L73" s="5"/>
      <c r="M73" s="1"/>
    </row>
    <row r="74" spans="12:13" x14ac:dyDescent="0.3">
      <c r="L74" s="5"/>
      <c r="M74" s="1"/>
    </row>
    <row r="75" spans="12:13" x14ac:dyDescent="0.3">
      <c r="L75" s="5"/>
      <c r="M75" s="1"/>
    </row>
  </sheetData>
  <pageMargins left="0.7" right="0.7" top="0.75" bottom="0.75" header="0.3" footer="0.3"/>
  <pageSetup paperSize="9" orientation="landscape" verticalDpi="120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57"/>
  <sheetViews>
    <sheetView topLeftCell="A37" workbookViewId="0">
      <selection activeCell="J36" sqref="J36"/>
    </sheetView>
  </sheetViews>
  <sheetFormatPr defaultRowHeight="14.4" x14ac:dyDescent="0.3"/>
  <cols>
    <col min="1" max="1" width="23.44140625" customWidth="1"/>
    <col min="2" max="2" width="18" customWidth="1"/>
    <col min="3" max="3" width="1.6640625" hidden="1" customWidth="1"/>
    <col min="4" max="4" width="1.5546875" hidden="1" customWidth="1"/>
    <col min="5" max="5" width="6.5546875" hidden="1" customWidth="1"/>
    <col min="6" max="7" width="2.109375" hidden="1" customWidth="1"/>
    <col min="8" max="8" width="0" hidden="1" customWidth="1"/>
    <col min="10" max="10" width="11.88671875" customWidth="1"/>
    <col min="11" max="11" width="11" customWidth="1"/>
    <col min="12" max="12" width="12.109375" customWidth="1"/>
    <col min="13" max="13" width="43.33203125" customWidth="1"/>
  </cols>
  <sheetData>
    <row r="1" spans="1:13" x14ac:dyDescent="0.3">
      <c r="A1" t="s">
        <v>435</v>
      </c>
    </row>
    <row r="2" spans="1:13" s="14" customFormat="1" ht="13.8" x14ac:dyDescent="0.3">
      <c r="A2" s="14" t="s">
        <v>8</v>
      </c>
      <c r="B2" s="14" t="s">
        <v>9</v>
      </c>
      <c r="C2" s="14" t="s">
        <v>10</v>
      </c>
      <c r="D2" s="14" t="s">
        <v>11</v>
      </c>
      <c r="E2" s="14" t="s">
        <v>12</v>
      </c>
      <c r="I2" s="14" t="s">
        <v>3</v>
      </c>
      <c r="J2" s="14" t="s">
        <v>0</v>
      </c>
      <c r="K2" s="14" t="s">
        <v>297</v>
      </c>
      <c r="L2" s="14" t="s">
        <v>294</v>
      </c>
    </row>
    <row r="3" spans="1:13" s="14" customFormat="1" ht="13.8" x14ac:dyDescent="0.3">
      <c r="A3" s="14" t="s">
        <v>295</v>
      </c>
      <c r="K3" s="15"/>
      <c r="L3" s="15">
        <f>SUM(L11:L50)</f>
        <v>859.70999999999992</v>
      </c>
    </row>
    <row r="4" spans="1:13" s="14" customFormat="1" ht="13.8" x14ac:dyDescent="0.3">
      <c r="A4" s="15">
        <f>SUM(B5,B6,B7,B8,B10,B9,B10)</f>
        <v>1339.71</v>
      </c>
      <c r="K4" s="15"/>
    </row>
    <row r="5" spans="1:13" s="14" customFormat="1" ht="13.8" x14ac:dyDescent="0.3">
      <c r="A5" s="14" t="s">
        <v>305</v>
      </c>
      <c r="B5" s="15">
        <f>L3</f>
        <v>859.70999999999992</v>
      </c>
    </row>
    <row r="6" spans="1:13" s="14" customFormat="1" ht="13.8" x14ac:dyDescent="0.3">
      <c r="A6" s="14" t="s">
        <v>190</v>
      </c>
      <c r="B6" s="15">
        <v>132</v>
      </c>
    </row>
    <row r="7" spans="1:13" s="14" customFormat="1" ht="13.8" x14ac:dyDescent="0.3">
      <c r="A7" s="14" t="s">
        <v>304</v>
      </c>
      <c r="B7" s="15">
        <v>0</v>
      </c>
    </row>
    <row r="8" spans="1:13" s="14" customFormat="1" ht="13.8" x14ac:dyDescent="0.3">
      <c r="A8" s="14" t="s">
        <v>362</v>
      </c>
      <c r="B8" s="15">
        <v>160</v>
      </c>
    </row>
    <row r="9" spans="1:13" s="14" customFormat="1" ht="13.8" x14ac:dyDescent="0.3">
      <c r="A9" s="14" t="s">
        <v>344</v>
      </c>
      <c r="B9" s="15">
        <v>188</v>
      </c>
    </row>
    <row r="10" spans="1:13" s="14" customFormat="1" ht="13.8" x14ac:dyDescent="0.3"/>
    <row r="11" spans="1:13" s="16" customFormat="1" ht="13.8" x14ac:dyDescent="0.3">
      <c r="A11" s="16" t="s">
        <v>292</v>
      </c>
      <c r="B11" s="16" t="s">
        <v>43</v>
      </c>
      <c r="C11" s="16" t="s">
        <v>43</v>
      </c>
      <c r="D11" s="16" t="s">
        <v>44</v>
      </c>
      <c r="E11" s="16" t="s">
        <v>45</v>
      </c>
      <c r="I11" s="16">
        <v>2</v>
      </c>
      <c r="K11" s="17">
        <v>5</v>
      </c>
      <c r="L11" s="17">
        <f t="shared" ref="L11:L50" si="0">I11*K11</f>
        <v>10</v>
      </c>
      <c r="M11" s="16" t="s">
        <v>374</v>
      </c>
    </row>
    <row r="12" spans="1:13" s="16" customFormat="1" ht="13.8" x14ac:dyDescent="0.3">
      <c r="A12" s="16" t="s">
        <v>291</v>
      </c>
      <c r="B12" s="16" t="s">
        <v>35</v>
      </c>
      <c r="C12" s="16" t="s">
        <v>35</v>
      </c>
      <c r="D12" s="16" t="s">
        <v>36</v>
      </c>
      <c r="E12" s="16" t="s">
        <v>37</v>
      </c>
      <c r="I12" s="16">
        <v>26</v>
      </c>
      <c r="J12" s="16">
        <v>380763</v>
      </c>
      <c r="K12" s="17">
        <v>1.7</v>
      </c>
      <c r="L12" s="17">
        <f t="shared" si="0"/>
        <v>44.199999999999996</v>
      </c>
    </row>
    <row r="13" spans="1:13" s="16" customFormat="1" ht="13.8" x14ac:dyDescent="0.3">
      <c r="A13" s="16" t="s">
        <v>290</v>
      </c>
      <c r="B13" s="16" t="s">
        <v>41</v>
      </c>
      <c r="C13" s="16" t="s">
        <v>41</v>
      </c>
      <c r="D13" s="16" t="s">
        <v>36</v>
      </c>
      <c r="E13" s="16" t="s">
        <v>42</v>
      </c>
      <c r="I13" s="16">
        <v>7</v>
      </c>
      <c r="J13" s="16">
        <v>380714</v>
      </c>
      <c r="K13" s="17">
        <v>2.2799999999999998</v>
      </c>
      <c r="L13" s="17">
        <f t="shared" si="0"/>
        <v>15.959999999999999</v>
      </c>
    </row>
    <row r="14" spans="1:13" s="16" customFormat="1" ht="13.8" x14ac:dyDescent="0.3">
      <c r="A14" s="16" t="s">
        <v>289</v>
      </c>
      <c r="B14" s="16" t="s">
        <v>288</v>
      </c>
      <c r="C14" s="16" t="s">
        <v>288</v>
      </c>
      <c r="D14" s="16" t="s">
        <v>39</v>
      </c>
      <c r="E14" s="16" t="s">
        <v>287</v>
      </c>
      <c r="I14" s="16">
        <v>6</v>
      </c>
      <c r="J14" s="16">
        <v>380477</v>
      </c>
      <c r="K14" s="17">
        <v>1.74</v>
      </c>
      <c r="L14" s="17">
        <f t="shared" si="0"/>
        <v>10.44</v>
      </c>
    </row>
    <row r="15" spans="1:13" s="16" customFormat="1" ht="13.8" x14ac:dyDescent="0.3">
      <c r="A15" s="16" t="s">
        <v>286</v>
      </c>
      <c r="B15" s="16" t="s">
        <v>75</v>
      </c>
      <c r="C15" s="16" t="s">
        <v>75</v>
      </c>
      <c r="D15" s="16" t="s">
        <v>39</v>
      </c>
      <c r="E15" s="16" t="s">
        <v>40</v>
      </c>
      <c r="I15" s="16">
        <v>2</v>
      </c>
      <c r="J15" s="16">
        <v>380428</v>
      </c>
      <c r="K15" s="17">
        <v>1.74</v>
      </c>
      <c r="L15" s="17">
        <f t="shared" si="0"/>
        <v>3.48</v>
      </c>
    </row>
    <row r="16" spans="1:13" s="16" customFormat="1" ht="13.8" x14ac:dyDescent="0.3">
      <c r="K16" s="17"/>
      <c r="L16" s="17">
        <f t="shared" si="0"/>
        <v>0</v>
      </c>
    </row>
    <row r="17" spans="1:13" s="16" customFormat="1" ht="13.8" x14ac:dyDescent="0.3">
      <c r="A17" s="16" t="s">
        <v>285</v>
      </c>
      <c r="B17" s="16" t="s">
        <v>39</v>
      </c>
      <c r="I17" s="16">
        <v>8</v>
      </c>
      <c r="J17" s="16">
        <v>1182586</v>
      </c>
      <c r="K17" s="17">
        <v>0.22</v>
      </c>
      <c r="L17" s="17">
        <f t="shared" si="0"/>
        <v>1.76</v>
      </c>
      <c r="M17" s="16" t="s">
        <v>376</v>
      </c>
    </row>
    <row r="18" spans="1:13" s="16" customFormat="1" ht="13.8" x14ac:dyDescent="0.3">
      <c r="B18" s="16" t="s">
        <v>36</v>
      </c>
      <c r="I18" s="16">
        <v>33</v>
      </c>
      <c r="J18" s="16">
        <v>4285608</v>
      </c>
      <c r="K18" s="17">
        <v>0.32</v>
      </c>
      <c r="L18" s="17">
        <f t="shared" si="0"/>
        <v>10.56</v>
      </c>
    </row>
    <row r="19" spans="1:13" s="16" customFormat="1" ht="13.8" x14ac:dyDescent="0.3">
      <c r="B19" s="16" t="s">
        <v>44</v>
      </c>
      <c r="I19" s="16">
        <v>2</v>
      </c>
      <c r="J19" s="16">
        <v>1103838</v>
      </c>
      <c r="K19" s="17">
        <v>2.6</v>
      </c>
      <c r="L19" s="17">
        <f t="shared" si="0"/>
        <v>5.2</v>
      </c>
      <c r="M19" s="16" t="s">
        <v>377</v>
      </c>
    </row>
    <row r="20" spans="1:13" s="16" customFormat="1" ht="13.8" x14ac:dyDescent="0.3">
      <c r="A20" s="16" t="s">
        <v>284</v>
      </c>
      <c r="B20" s="16" t="s">
        <v>379</v>
      </c>
      <c r="I20" s="16">
        <v>56</v>
      </c>
      <c r="J20" s="16">
        <v>9555250</v>
      </c>
      <c r="K20" s="17">
        <v>0.73</v>
      </c>
      <c r="L20" s="17">
        <f t="shared" si="0"/>
        <v>40.879999999999995</v>
      </c>
    </row>
    <row r="21" spans="1:13" s="16" customFormat="1" ht="13.8" x14ac:dyDescent="0.3">
      <c r="A21" s="16" t="s">
        <v>381</v>
      </c>
      <c r="B21" s="16" t="s">
        <v>393</v>
      </c>
      <c r="I21" s="16">
        <v>10</v>
      </c>
      <c r="J21" s="16">
        <v>1593507</v>
      </c>
      <c r="K21" s="17">
        <v>0.2</v>
      </c>
      <c r="L21" s="17">
        <f t="shared" si="0"/>
        <v>2</v>
      </c>
    </row>
    <row r="22" spans="1:13" s="16" customFormat="1" ht="13.8" x14ac:dyDescent="0.3">
      <c r="A22" s="16" t="s">
        <v>283</v>
      </c>
      <c r="B22" s="16" t="s">
        <v>29</v>
      </c>
      <c r="C22" s="16" t="s">
        <v>29</v>
      </c>
      <c r="D22" s="16" t="s">
        <v>30</v>
      </c>
      <c r="E22" s="16" t="s">
        <v>31</v>
      </c>
      <c r="I22" s="16">
        <v>4</v>
      </c>
      <c r="J22" s="16">
        <v>9565027</v>
      </c>
      <c r="K22" s="17">
        <v>1.07</v>
      </c>
      <c r="L22" s="17">
        <f t="shared" si="0"/>
        <v>4.28</v>
      </c>
    </row>
    <row r="23" spans="1:13" s="16" customFormat="1" ht="13.8" x14ac:dyDescent="0.3">
      <c r="K23" s="17"/>
      <c r="L23" s="17">
        <f t="shared" si="0"/>
        <v>0</v>
      </c>
    </row>
    <row r="24" spans="1:13" s="16" customFormat="1" ht="13.8" x14ac:dyDescent="0.3">
      <c r="A24" s="16" t="s">
        <v>282</v>
      </c>
      <c r="B24" s="16" t="s">
        <v>281</v>
      </c>
      <c r="C24" s="16" t="s">
        <v>6</v>
      </c>
      <c r="D24" s="16" t="s">
        <v>69</v>
      </c>
      <c r="I24" s="16">
        <v>1</v>
      </c>
      <c r="J24" s="16">
        <v>1469037</v>
      </c>
      <c r="K24" s="17">
        <v>22.75</v>
      </c>
      <c r="L24" s="17">
        <f t="shared" si="0"/>
        <v>22.75</v>
      </c>
    </row>
    <row r="25" spans="1:13" s="16" customFormat="1" ht="13.8" x14ac:dyDescent="0.3">
      <c r="A25" s="16" t="s">
        <v>280</v>
      </c>
      <c r="B25" s="16" t="s">
        <v>279</v>
      </c>
      <c r="C25" s="16" t="s">
        <v>70</v>
      </c>
      <c r="D25" s="16" t="s">
        <v>71</v>
      </c>
      <c r="I25" s="16">
        <v>4</v>
      </c>
      <c r="J25" s="16">
        <v>1241274</v>
      </c>
      <c r="K25" s="17">
        <v>5.0599999999999996</v>
      </c>
      <c r="L25" s="17">
        <f t="shared" si="0"/>
        <v>20.239999999999998</v>
      </c>
    </row>
    <row r="26" spans="1:13" s="16" customFormat="1" ht="13.8" x14ac:dyDescent="0.3">
      <c r="A26" s="16" t="s">
        <v>220</v>
      </c>
      <c r="I26" s="16">
        <v>1</v>
      </c>
      <c r="J26" s="16">
        <v>1703170</v>
      </c>
      <c r="K26" s="17">
        <v>3.26</v>
      </c>
      <c r="L26" s="17">
        <f t="shared" si="0"/>
        <v>3.26</v>
      </c>
    </row>
    <row r="27" spans="1:13" s="16" customFormat="1" ht="13.8" x14ac:dyDescent="0.3">
      <c r="A27" s="16" t="s">
        <v>278</v>
      </c>
      <c r="B27" s="16" t="s">
        <v>347</v>
      </c>
      <c r="C27" s="16" t="s">
        <v>72</v>
      </c>
      <c r="D27" s="16" t="s">
        <v>72</v>
      </c>
      <c r="I27" s="16">
        <v>12</v>
      </c>
      <c r="K27" s="17">
        <v>25</v>
      </c>
      <c r="L27" s="17">
        <f t="shared" si="0"/>
        <v>300</v>
      </c>
    </row>
    <row r="28" spans="1:13" s="16" customFormat="1" ht="13.8" x14ac:dyDescent="0.3">
      <c r="K28" s="17"/>
      <c r="L28" s="17">
        <f t="shared" si="0"/>
        <v>0</v>
      </c>
    </row>
    <row r="29" spans="1:13" s="16" customFormat="1" ht="13.8" x14ac:dyDescent="0.3">
      <c r="A29" s="16" t="s">
        <v>277</v>
      </c>
      <c r="B29" s="16" t="s">
        <v>276</v>
      </c>
      <c r="C29" s="16" t="s">
        <v>275</v>
      </c>
      <c r="D29" s="16" t="s">
        <v>268</v>
      </c>
      <c r="I29" s="16">
        <v>4</v>
      </c>
      <c r="J29" s="16">
        <v>9473491</v>
      </c>
      <c r="K29" s="17">
        <v>13.73</v>
      </c>
      <c r="L29" s="17">
        <f t="shared" si="0"/>
        <v>54.92</v>
      </c>
    </row>
    <row r="30" spans="1:13" s="16" customFormat="1" ht="13.8" x14ac:dyDescent="0.3">
      <c r="A30" s="16" t="s">
        <v>274</v>
      </c>
      <c r="B30" s="16" t="s">
        <v>273</v>
      </c>
      <c r="C30" s="16" t="s">
        <v>272</v>
      </c>
      <c r="D30" s="16" t="s">
        <v>268</v>
      </c>
      <c r="I30" s="16">
        <v>2</v>
      </c>
      <c r="J30" s="16">
        <v>9473610</v>
      </c>
      <c r="K30" s="17">
        <v>16.59</v>
      </c>
      <c r="L30" s="17">
        <f t="shared" si="0"/>
        <v>33.18</v>
      </c>
    </row>
    <row r="31" spans="1:13" s="16" customFormat="1" ht="13.8" x14ac:dyDescent="0.3">
      <c r="A31" s="16" t="s">
        <v>271</v>
      </c>
      <c r="B31" s="16" t="s">
        <v>270</v>
      </c>
      <c r="C31" s="16" t="s">
        <v>269</v>
      </c>
      <c r="D31" s="16" t="s">
        <v>268</v>
      </c>
      <c r="I31" s="16">
        <v>4</v>
      </c>
      <c r="J31" s="16">
        <v>9473467</v>
      </c>
      <c r="K31" s="17">
        <v>15.12</v>
      </c>
      <c r="L31" s="17">
        <f t="shared" si="0"/>
        <v>60.48</v>
      </c>
    </row>
    <row r="32" spans="1:13" s="16" customFormat="1" ht="13.8" x14ac:dyDescent="0.3">
      <c r="K32" s="17"/>
      <c r="L32" s="17">
        <f t="shared" si="0"/>
        <v>0</v>
      </c>
    </row>
    <row r="33" spans="1:12" s="16" customFormat="1" ht="13.8" x14ac:dyDescent="0.3">
      <c r="A33" s="16" t="s">
        <v>267</v>
      </c>
      <c r="B33" s="16" t="s">
        <v>73</v>
      </c>
      <c r="C33" s="16" t="s">
        <v>266</v>
      </c>
      <c r="D33" s="16" t="s">
        <v>265</v>
      </c>
      <c r="E33" s="16" t="s">
        <v>264</v>
      </c>
      <c r="I33" s="16">
        <v>1</v>
      </c>
      <c r="J33" s="16">
        <v>1854512</v>
      </c>
      <c r="K33" s="17">
        <v>13.26</v>
      </c>
      <c r="L33" s="17">
        <f t="shared" si="0"/>
        <v>13.26</v>
      </c>
    </row>
    <row r="34" spans="1:12" s="16" customFormat="1" ht="13.8" x14ac:dyDescent="0.3">
      <c r="A34" s="16" t="s">
        <v>263</v>
      </c>
      <c r="B34" s="16" t="s">
        <v>262</v>
      </c>
      <c r="C34" s="16" t="s">
        <v>262</v>
      </c>
      <c r="D34" s="16" t="s">
        <v>261</v>
      </c>
      <c r="I34" s="16">
        <v>1</v>
      </c>
      <c r="J34" s="16">
        <v>1753809</v>
      </c>
      <c r="K34" s="17">
        <v>17.239999999999998</v>
      </c>
      <c r="L34" s="17">
        <f t="shared" si="0"/>
        <v>17.239999999999998</v>
      </c>
    </row>
    <row r="35" spans="1:12" s="16" customFormat="1" ht="13.8" x14ac:dyDescent="0.3">
      <c r="A35" s="16" t="s">
        <v>46</v>
      </c>
      <c r="B35" s="16" t="s">
        <v>366</v>
      </c>
      <c r="C35" s="16" t="s">
        <v>47</v>
      </c>
      <c r="D35" s="16" t="s">
        <v>46</v>
      </c>
      <c r="E35" s="16" t="s">
        <v>48</v>
      </c>
      <c r="I35" s="16">
        <v>1</v>
      </c>
      <c r="K35" s="17">
        <v>1</v>
      </c>
      <c r="L35" s="17">
        <f t="shared" si="0"/>
        <v>1</v>
      </c>
    </row>
    <row r="36" spans="1:12" s="16" customFormat="1" ht="13.8" x14ac:dyDescent="0.3">
      <c r="A36" s="16" t="s">
        <v>364</v>
      </c>
      <c r="B36" s="16" t="s">
        <v>365</v>
      </c>
      <c r="I36" s="16">
        <v>5</v>
      </c>
      <c r="J36" s="16">
        <v>3816254</v>
      </c>
      <c r="K36" s="17">
        <v>5.66</v>
      </c>
      <c r="L36" s="17">
        <f t="shared" si="0"/>
        <v>28.3</v>
      </c>
    </row>
    <row r="37" spans="1:12" s="16" customFormat="1" ht="13.8" x14ac:dyDescent="0.3">
      <c r="A37" s="16" t="s">
        <v>51</v>
      </c>
      <c r="B37" s="16" t="s">
        <v>244</v>
      </c>
      <c r="C37" s="16" t="s">
        <v>52</v>
      </c>
      <c r="D37" s="16" t="s">
        <v>52</v>
      </c>
      <c r="E37" s="16" t="s">
        <v>53</v>
      </c>
      <c r="I37" s="16">
        <v>1</v>
      </c>
      <c r="J37" s="16">
        <v>1207601</v>
      </c>
      <c r="K37" s="17">
        <v>34.01</v>
      </c>
      <c r="L37" s="17">
        <f t="shared" si="0"/>
        <v>34.01</v>
      </c>
    </row>
    <row r="38" spans="1:12" s="16" customFormat="1" ht="13.8" x14ac:dyDescent="0.3">
      <c r="B38" s="16" t="s">
        <v>359</v>
      </c>
      <c r="I38" s="16">
        <v>31</v>
      </c>
      <c r="J38" s="16">
        <v>1003199</v>
      </c>
      <c r="K38" s="17">
        <v>0.7</v>
      </c>
      <c r="L38" s="17">
        <f t="shared" si="0"/>
        <v>21.7</v>
      </c>
    </row>
    <row r="39" spans="1:12" s="16" customFormat="1" ht="13.8" x14ac:dyDescent="0.3">
      <c r="B39" s="16" t="s">
        <v>360</v>
      </c>
      <c r="I39" s="16">
        <v>8</v>
      </c>
      <c r="J39" s="16">
        <v>1003196</v>
      </c>
      <c r="K39" s="17">
        <v>0.7</v>
      </c>
      <c r="L39" s="17">
        <f t="shared" si="0"/>
        <v>5.6</v>
      </c>
    </row>
    <row r="40" spans="1:12" s="16" customFormat="1" ht="13.8" x14ac:dyDescent="0.3">
      <c r="B40" s="16" t="s">
        <v>361</v>
      </c>
      <c r="I40" s="16">
        <v>17</v>
      </c>
      <c r="J40" s="16">
        <v>1003198</v>
      </c>
      <c r="K40" s="17">
        <v>0.7</v>
      </c>
      <c r="L40" s="17">
        <f t="shared" si="0"/>
        <v>11.899999999999999</v>
      </c>
    </row>
    <row r="41" spans="1:12" s="16" customFormat="1" ht="13.8" x14ac:dyDescent="0.3">
      <c r="K41" s="17"/>
      <c r="L41" s="17">
        <f t="shared" si="0"/>
        <v>0</v>
      </c>
    </row>
    <row r="42" spans="1:12" s="16" customFormat="1" ht="13.8" x14ac:dyDescent="0.3">
      <c r="A42" s="16" t="s">
        <v>16</v>
      </c>
      <c r="B42" s="16" t="s">
        <v>380</v>
      </c>
      <c r="C42" s="16" t="s">
        <v>23</v>
      </c>
      <c r="D42" s="16" t="s">
        <v>24</v>
      </c>
      <c r="E42" s="16" t="s">
        <v>25</v>
      </c>
      <c r="I42" s="16">
        <v>1</v>
      </c>
      <c r="J42" s="16">
        <v>2113085</v>
      </c>
      <c r="K42" s="17">
        <v>6.4</v>
      </c>
      <c r="L42" s="17">
        <f t="shared" si="0"/>
        <v>6.4</v>
      </c>
    </row>
    <row r="43" spans="1:12" s="16" customFormat="1" ht="13.8" x14ac:dyDescent="0.3">
      <c r="A43" s="16" t="s">
        <v>20</v>
      </c>
      <c r="B43" s="16" t="s">
        <v>384</v>
      </c>
      <c r="C43" s="16" t="s">
        <v>26</v>
      </c>
      <c r="D43" s="16" t="s">
        <v>27</v>
      </c>
      <c r="E43" s="16" t="s">
        <v>25</v>
      </c>
      <c r="I43" s="16">
        <v>1</v>
      </c>
      <c r="J43" s="16">
        <v>1869974</v>
      </c>
      <c r="K43" s="17">
        <v>1.72</v>
      </c>
      <c r="L43" s="17">
        <f t="shared" si="0"/>
        <v>1.72</v>
      </c>
    </row>
    <row r="44" spans="1:12" s="16" customFormat="1" ht="13.8" x14ac:dyDescent="0.3">
      <c r="A44" s="16" t="s">
        <v>260</v>
      </c>
      <c r="B44" s="16" t="s">
        <v>259</v>
      </c>
      <c r="C44" s="16" t="s">
        <v>21</v>
      </c>
      <c r="D44" s="16" t="s">
        <v>22</v>
      </c>
      <c r="E44" s="16" t="s">
        <v>19</v>
      </c>
      <c r="I44" s="16">
        <v>45</v>
      </c>
      <c r="J44" s="16">
        <v>1216445</v>
      </c>
      <c r="K44" s="17">
        <v>0.16</v>
      </c>
      <c r="L44" s="17">
        <f t="shared" si="0"/>
        <v>7.2</v>
      </c>
    </row>
    <row r="45" spans="1:12" s="16" customFormat="1" ht="13.8" x14ac:dyDescent="0.3">
      <c r="A45" s="16" t="s">
        <v>367</v>
      </c>
      <c r="B45" s="16" t="s">
        <v>345</v>
      </c>
      <c r="C45" s="16" t="s">
        <v>54</v>
      </c>
      <c r="D45" s="16" t="s">
        <v>55</v>
      </c>
      <c r="E45" s="16" t="s">
        <v>56</v>
      </c>
      <c r="I45" s="16">
        <v>40</v>
      </c>
      <c r="K45" s="17">
        <v>0.2</v>
      </c>
      <c r="L45" s="17">
        <f t="shared" si="0"/>
        <v>8</v>
      </c>
    </row>
    <row r="46" spans="1:12" s="16" customFormat="1" ht="13.8" x14ac:dyDescent="0.3">
      <c r="A46" s="16" t="s">
        <v>368</v>
      </c>
      <c r="B46" s="16" t="s">
        <v>327</v>
      </c>
      <c r="I46" s="16">
        <v>6</v>
      </c>
      <c r="K46" s="17">
        <v>0.2</v>
      </c>
      <c r="L46" s="17">
        <f t="shared" si="0"/>
        <v>1.2000000000000002</v>
      </c>
    </row>
    <row r="47" spans="1:12" s="16" customFormat="1" ht="13.8" x14ac:dyDescent="0.3">
      <c r="A47" s="16" t="s">
        <v>372</v>
      </c>
      <c r="B47" s="16" t="s">
        <v>369</v>
      </c>
      <c r="I47" s="16">
        <v>3</v>
      </c>
      <c r="J47" s="16">
        <v>1973141</v>
      </c>
      <c r="K47" s="16">
        <v>0.77</v>
      </c>
      <c r="L47" s="17">
        <f t="shared" si="0"/>
        <v>2.31</v>
      </c>
    </row>
    <row r="48" spans="1:12" s="16" customFormat="1" ht="13.8" x14ac:dyDescent="0.3">
      <c r="A48" s="16" t="s">
        <v>370</v>
      </c>
      <c r="B48" s="16" t="s">
        <v>371</v>
      </c>
      <c r="I48" s="16">
        <v>14</v>
      </c>
      <c r="J48" s="16">
        <v>9356975</v>
      </c>
      <c r="K48" s="16">
        <v>2.2400000000000002</v>
      </c>
      <c r="L48" s="17">
        <f t="shared" si="0"/>
        <v>31.360000000000003</v>
      </c>
    </row>
    <row r="49" spans="1:12" s="16" customFormat="1" ht="13.8" x14ac:dyDescent="0.3">
      <c r="A49" s="16" t="s">
        <v>346</v>
      </c>
      <c r="B49" s="16" t="s">
        <v>373</v>
      </c>
      <c r="C49" s="16" t="s">
        <v>61</v>
      </c>
      <c r="D49" s="16" t="s">
        <v>62</v>
      </c>
      <c r="E49" s="16" t="s">
        <v>63</v>
      </c>
      <c r="I49" s="16">
        <v>4</v>
      </c>
      <c r="J49" s="16">
        <v>9355936</v>
      </c>
      <c r="K49" s="16">
        <v>6.23</v>
      </c>
      <c r="L49" s="17">
        <f t="shared" si="0"/>
        <v>24.92</v>
      </c>
    </row>
    <row r="50" spans="1:12" s="14" customFormat="1" ht="13.8" x14ac:dyDescent="0.3">
      <c r="L50" s="15">
        <f t="shared" si="0"/>
        <v>0</v>
      </c>
    </row>
    <row r="51" spans="1:12" s="14" customFormat="1" ht="13.8" x14ac:dyDescent="0.3"/>
    <row r="52" spans="1:12" s="14" customFormat="1" ht="13.8" x14ac:dyDescent="0.3"/>
    <row r="53" spans="1:12" s="14" customFormat="1" ht="13.8" x14ac:dyDescent="0.3"/>
    <row r="54" spans="1:12" s="14" customFormat="1" ht="13.8" x14ac:dyDescent="0.3"/>
    <row r="55" spans="1:12" s="14" customFormat="1" ht="13.8" x14ac:dyDescent="0.3"/>
    <row r="56" spans="1:12" s="14" customFormat="1" ht="13.8" x14ac:dyDescent="0.3"/>
    <row r="57" spans="1:12" s="14" customFormat="1" ht="13.8" x14ac:dyDescent="0.3"/>
  </sheetData>
  <pageMargins left="0.7" right="0.7" top="0.75" bottom="0.75" header="0.3" footer="0.3"/>
  <pageSetup paperSize="9"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30"/>
  <sheetViews>
    <sheetView tabSelected="1" topLeftCell="A13" workbookViewId="0">
      <selection activeCell="B5" sqref="B5"/>
    </sheetView>
  </sheetViews>
  <sheetFormatPr defaultRowHeight="14.4" x14ac:dyDescent="0.3"/>
  <cols>
    <col min="1" max="1" width="20" customWidth="1"/>
    <col min="2" max="2" width="26" customWidth="1"/>
    <col min="3" max="3" width="17.109375" hidden="1" customWidth="1"/>
    <col min="4" max="4" width="13.6640625" hidden="1" customWidth="1"/>
    <col min="5" max="7" width="9.109375" customWidth="1"/>
    <col min="9" max="9" width="16.6640625" style="3" customWidth="1"/>
    <col min="10" max="10" width="10" customWidth="1"/>
    <col min="11" max="11" width="10.44140625" hidden="1" customWidth="1"/>
  </cols>
  <sheetData>
    <row r="1" spans="1:11" x14ac:dyDescent="0.3">
      <c r="A1" t="s">
        <v>8</v>
      </c>
      <c r="C1" t="s">
        <v>10</v>
      </c>
      <c r="D1" t="s">
        <v>11</v>
      </c>
      <c r="E1" t="s">
        <v>12</v>
      </c>
      <c r="H1" t="s">
        <v>3</v>
      </c>
      <c r="I1" s="3" t="s">
        <v>0</v>
      </c>
      <c r="J1" t="s">
        <v>293</v>
      </c>
      <c r="K1" t="s">
        <v>342</v>
      </c>
    </row>
    <row r="2" spans="1:11" x14ac:dyDescent="0.3">
      <c r="A2" t="s">
        <v>303</v>
      </c>
      <c r="B2" t="s">
        <v>306</v>
      </c>
      <c r="I2"/>
    </row>
    <row r="3" spans="1:11" x14ac:dyDescent="0.3">
      <c r="A3" s="1">
        <f>SUM(K4,B5,B6,B7,B8)</f>
        <v>188.55</v>
      </c>
      <c r="I3"/>
    </row>
    <row r="4" spans="1:11" x14ac:dyDescent="0.3">
      <c r="A4" t="s">
        <v>305</v>
      </c>
      <c r="B4" s="1">
        <f>K4</f>
        <v>68.55</v>
      </c>
      <c r="K4" s="1">
        <f>SUM(K10:K29)</f>
        <v>68.55</v>
      </c>
    </row>
    <row r="5" spans="1:11" x14ac:dyDescent="0.3">
      <c r="A5" t="s">
        <v>190</v>
      </c>
      <c r="B5" s="1">
        <v>20</v>
      </c>
    </row>
    <row r="6" spans="1:11" x14ac:dyDescent="0.3">
      <c r="A6" t="s">
        <v>304</v>
      </c>
      <c r="B6" s="1">
        <v>100</v>
      </c>
    </row>
    <row r="7" spans="1:11" x14ac:dyDescent="0.3">
      <c r="A7" t="s">
        <v>343</v>
      </c>
      <c r="B7" s="1">
        <v>0</v>
      </c>
    </row>
    <row r="8" spans="1:11" x14ac:dyDescent="0.3">
      <c r="A8" t="s">
        <v>344</v>
      </c>
      <c r="B8" s="1">
        <v>0</v>
      </c>
    </row>
    <row r="10" spans="1:11" x14ac:dyDescent="0.3">
      <c r="A10" t="s">
        <v>282</v>
      </c>
      <c r="B10" t="s">
        <v>341</v>
      </c>
      <c r="C10" t="s">
        <v>340</v>
      </c>
      <c r="D10" t="s">
        <v>339</v>
      </c>
      <c r="E10" t="s">
        <v>338</v>
      </c>
      <c r="H10">
        <v>1</v>
      </c>
      <c r="I10" s="3">
        <v>2060881</v>
      </c>
      <c r="J10" s="1">
        <v>28.03</v>
      </c>
      <c r="K10" s="1">
        <f t="shared" ref="K10:K24" si="0">H10*J10</f>
        <v>28.03</v>
      </c>
    </row>
    <row r="11" spans="1:11" x14ac:dyDescent="0.3">
      <c r="A11" t="s">
        <v>337</v>
      </c>
      <c r="B11" t="s">
        <v>336</v>
      </c>
      <c r="C11" t="s">
        <v>336</v>
      </c>
      <c r="D11" t="s">
        <v>335</v>
      </c>
      <c r="H11">
        <v>1</v>
      </c>
      <c r="I11" s="3">
        <v>2081321</v>
      </c>
      <c r="J11" s="1">
        <v>14.99</v>
      </c>
      <c r="K11" s="1">
        <f t="shared" si="0"/>
        <v>14.99</v>
      </c>
    </row>
    <row r="12" spans="1:11" x14ac:dyDescent="0.3">
      <c r="A12" t="s">
        <v>334</v>
      </c>
      <c r="B12" t="s">
        <v>333</v>
      </c>
      <c r="C12" t="s">
        <v>332</v>
      </c>
      <c r="D12" t="s">
        <v>331</v>
      </c>
      <c r="E12" t="s">
        <v>330</v>
      </c>
      <c r="H12">
        <v>1</v>
      </c>
      <c r="I12" s="3" t="s">
        <v>329</v>
      </c>
      <c r="J12" s="1">
        <v>1.97</v>
      </c>
      <c r="K12" s="1">
        <f t="shared" si="0"/>
        <v>1.97</v>
      </c>
    </row>
    <row r="13" spans="1:11" x14ac:dyDescent="0.3">
      <c r="J13" s="1"/>
      <c r="K13" s="1">
        <f t="shared" si="0"/>
        <v>0</v>
      </c>
    </row>
    <row r="14" spans="1:11" x14ac:dyDescent="0.3">
      <c r="A14" t="s">
        <v>328</v>
      </c>
      <c r="B14" t="s">
        <v>327</v>
      </c>
      <c r="C14" t="s">
        <v>324</v>
      </c>
      <c r="D14" t="s">
        <v>323</v>
      </c>
      <c r="E14" t="s">
        <v>56</v>
      </c>
      <c r="H14">
        <v>13</v>
      </c>
      <c r="J14" s="1">
        <v>0.2</v>
      </c>
      <c r="K14" s="1">
        <f t="shared" si="0"/>
        <v>2.6</v>
      </c>
    </row>
    <row r="15" spans="1:11" x14ac:dyDescent="0.3">
      <c r="A15" t="s">
        <v>258</v>
      </c>
      <c r="B15" t="s">
        <v>228</v>
      </c>
      <c r="C15" t="s">
        <v>324</v>
      </c>
      <c r="D15" t="s">
        <v>323</v>
      </c>
      <c r="E15" t="s">
        <v>56</v>
      </c>
      <c r="H15">
        <v>1</v>
      </c>
      <c r="J15" s="1">
        <v>0.3</v>
      </c>
      <c r="K15" s="1">
        <f t="shared" si="0"/>
        <v>0.3</v>
      </c>
    </row>
    <row r="16" spans="1:11" x14ac:dyDescent="0.3">
      <c r="A16" t="s">
        <v>57</v>
      </c>
      <c r="B16" t="s">
        <v>326</v>
      </c>
      <c r="C16" t="s">
        <v>324</v>
      </c>
      <c r="D16" t="s">
        <v>323</v>
      </c>
      <c r="E16" t="s">
        <v>56</v>
      </c>
      <c r="H16">
        <v>1</v>
      </c>
      <c r="J16" s="1">
        <v>0.2</v>
      </c>
      <c r="K16" s="1">
        <f t="shared" si="0"/>
        <v>0.2</v>
      </c>
    </row>
    <row r="17" spans="1:11" x14ac:dyDescent="0.3">
      <c r="A17" t="s">
        <v>325</v>
      </c>
      <c r="B17" s="4">
        <v>27</v>
      </c>
      <c r="C17" t="s">
        <v>324</v>
      </c>
      <c r="D17" t="s">
        <v>323</v>
      </c>
      <c r="E17" t="s">
        <v>56</v>
      </c>
      <c r="H17">
        <v>2</v>
      </c>
      <c r="J17" s="1">
        <v>0.2</v>
      </c>
      <c r="K17" s="1">
        <f t="shared" si="0"/>
        <v>0.4</v>
      </c>
    </row>
    <row r="18" spans="1:11" x14ac:dyDescent="0.3">
      <c r="J18" s="1"/>
      <c r="K18" s="1">
        <f t="shared" si="0"/>
        <v>0</v>
      </c>
    </row>
    <row r="19" spans="1:11" x14ac:dyDescent="0.3">
      <c r="A19" t="s">
        <v>322</v>
      </c>
      <c r="B19" t="s">
        <v>259</v>
      </c>
      <c r="C19" t="s">
        <v>316</v>
      </c>
      <c r="D19" t="s">
        <v>315</v>
      </c>
      <c r="E19" t="s">
        <v>19</v>
      </c>
      <c r="H19">
        <v>6</v>
      </c>
      <c r="I19" s="3" t="s">
        <v>321</v>
      </c>
      <c r="J19" s="1">
        <v>0.3</v>
      </c>
      <c r="K19" s="1">
        <f t="shared" si="0"/>
        <v>1.7999999999999998</v>
      </c>
    </row>
    <row r="20" spans="1:11" x14ac:dyDescent="0.3">
      <c r="A20" t="s">
        <v>320</v>
      </c>
      <c r="B20" t="s">
        <v>319</v>
      </c>
      <c r="C20" t="s">
        <v>316</v>
      </c>
      <c r="D20" t="s">
        <v>315</v>
      </c>
      <c r="E20" t="s">
        <v>19</v>
      </c>
      <c r="H20">
        <v>2</v>
      </c>
      <c r="I20" s="3">
        <v>1865475</v>
      </c>
      <c r="J20" s="1">
        <v>0.2</v>
      </c>
      <c r="K20" s="1">
        <f t="shared" si="0"/>
        <v>0.4</v>
      </c>
    </row>
    <row r="21" spans="1:11" x14ac:dyDescent="0.3">
      <c r="A21" t="s">
        <v>318</v>
      </c>
      <c r="B21" t="s">
        <v>317</v>
      </c>
      <c r="C21" t="s">
        <v>316</v>
      </c>
      <c r="D21" t="s">
        <v>315</v>
      </c>
      <c r="E21" t="s">
        <v>19</v>
      </c>
      <c r="H21">
        <v>2</v>
      </c>
      <c r="I21" s="3" t="s">
        <v>314</v>
      </c>
      <c r="J21" s="1">
        <v>0.3</v>
      </c>
      <c r="K21" s="1">
        <f t="shared" si="0"/>
        <v>0.6</v>
      </c>
    </row>
    <row r="22" spans="1:11" x14ac:dyDescent="0.3">
      <c r="J22" s="1"/>
      <c r="K22" s="1">
        <f t="shared" si="0"/>
        <v>0</v>
      </c>
    </row>
    <row r="23" spans="1:11" x14ac:dyDescent="0.3">
      <c r="A23" t="s">
        <v>313</v>
      </c>
      <c r="B23" t="s">
        <v>312</v>
      </c>
      <c r="C23" t="s">
        <v>311</v>
      </c>
      <c r="D23" t="s">
        <v>311</v>
      </c>
      <c r="E23" t="s">
        <v>65</v>
      </c>
      <c r="H23">
        <v>1</v>
      </c>
      <c r="I23" s="3">
        <v>1022241</v>
      </c>
      <c r="J23" s="1">
        <v>3.26</v>
      </c>
      <c r="K23" s="1">
        <f t="shared" si="0"/>
        <v>3.26</v>
      </c>
    </row>
    <row r="24" spans="1:11" x14ac:dyDescent="0.3">
      <c r="A24" t="s">
        <v>310</v>
      </c>
      <c r="B24" t="s">
        <v>309</v>
      </c>
      <c r="C24" t="s">
        <v>308</v>
      </c>
      <c r="D24" t="s">
        <v>308</v>
      </c>
      <c r="E24" t="s">
        <v>307</v>
      </c>
      <c r="H24">
        <v>5</v>
      </c>
      <c r="I24" s="3">
        <v>1593490</v>
      </c>
      <c r="J24" s="1">
        <v>2.8</v>
      </c>
      <c r="K24" s="1">
        <f t="shared" si="0"/>
        <v>14</v>
      </c>
    </row>
    <row r="25" spans="1:11" x14ac:dyDescent="0.3">
      <c r="B25" s="4"/>
      <c r="I25"/>
    </row>
    <row r="26" spans="1:11" x14ac:dyDescent="0.3">
      <c r="I26"/>
    </row>
    <row r="27" spans="1:11" x14ac:dyDescent="0.3">
      <c r="A27" s="7"/>
      <c r="B27" s="1"/>
      <c r="C27" s="1"/>
      <c r="I27"/>
    </row>
    <row r="30" spans="1:11" x14ac:dyDescent="0.3">
      <c r="K30" s="1"/>
    </row>
  </sheetData>
  <pageMargins left="0.7" right="0.7" top="0.75" bottom="0.75" header="0.3" footer="0.3"/>
  <pageSetup paperSize="9" orientation="landscape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91"/>
  <sheetViews>
    <sheetView topLeftCell="A13" workbookViewId="0">
      <selection activeCell="A55" sqref="A55:XFD57"/>
    </sheetView>
  </sheetViews>
  <sheetFormatPr defaultRowHeight="14.4" x14ac:dyDescent="0.3"/>
  <cols>
    <col min="1" max="1" width="28" customWidth="1"/>
    <col min="2" max="2" width="12.5546875" customWidth="1"/>
    <col min="3" max="4" width="0" hidden="1" customWidth="1"/>
    <col min="5" max="5" width="30.6640625" hidden="1" customWidth="1"/>
    <col min="6" max="6" width="0.44140625" hidden="1" customWidth="1"/>
    <col min="7" max="7" width="9.109375" hidden="1" customWidth="1"/>
    <col min="8" max="8" width="0.6640625" customWidth="1"/>
    <col min="10" max="10" width="12.5546875" customWidth="1"/>
  </cols>
  <sheetData>
    <row r="1" spans="1:12" s="14" customFormat="1" ht="13.8" x14ac:dyDescent="0.3">
      <c r="A1" s="14" t="s">
        <v>436</v>
      </c>
    </row>
    <row r="2" spans="1:12" s="14" customFormat="1" ht="13.8" x14ac:dyDescent="0.3">
      <c r="A2" s="14" t="s">
        <v>8</v>
      </c>
      <c r="B2" s="14" t="s">
        <v>9</v>
      </c>
      <c r="C2" s="14" t="s">
        <v>10</v>
      </c>
      <c r="D2" s="14" t="s">
        <v>11</v>
      </c>
      <c r="E2" s="14" t="s">
        <v>12</v>
      </c>
      <c r="I2" s="14" t="s">
        <v>3</v>
      </c>
      <c r="J2" s="14" t="s">
        <v>0</v>
      </c>
      <c r="K2" s="14" t="s">
        <v>297</v>
      </c>
      <c r="L2" s="14" t="s">
        <v>294</v>
      </c>
    </row>
    <row r="3" spans="1:12" s="14" customFormat="1" ht="13.8" x14ac:dyDescent="0.3">
      <c r="A3" s="14" t="s">
        <v>295</v>
      </c>
      <c r="K3" s="15"/>
      <c r="L3" s="15">
        <f>SUM(L11:L58)</f>
        <v>598.97</v>
      </c>
    </row>
    <row r="4" spans="1:12" s="14" customFormat="1" ht="13.8" x14ac:dyDescent="0.3">
      <c r="A4" s="15">
        <f>SUM(B5,B6,B7,B8,B18,B9,B18)</f>
        <v>981.97</v>
      </c>
      <c r="K4" s="15"/>
    </row>
    <row r="5" spans="1:12" s="14" customFormat="1" ht="13.8" x14ac:dyDescent="0.3">
      <c r="A5" s="14" t="s">
        <v>305</v>
      </c>
      <c r="B5" s="15">
        <f>L3</f>
        <v>598.97</v>
      </c>
    </row>
    <row r="6" spans="1:12" s="14" customFormat="1" ht="13.8" x14ac:dyDescent="0.3">
      <c r="A6" s="14" t="s">
        <v>190</v>
      </c>
      <c r="B6" s="15">
        <v>55</v>
      </c>
    </row>
    <row r="7" spans="1:12" s="14" customFormat="1" ht="13.8" x14ac:dyDescent="0.3">
      <c r="A7" s="14" t="s">
        <v>304</v>
      </c>
      <c r="B7" s="15">
        <v>0</v>
      </c>
    </row>
    <row r="8" spans="1:12" s="14" customFormat="1" ht="13.8" x14ac:dyDescent="0.3">
      <c r="A8" s="14" t="s">
        <v>362</v>
      </c>
      <c r="B8" s="15">
        <v>140</v>
      </c>
    </row>
    <row r="9" spans="1:12" s="14" customFormat="1" ht="13.8" x14ac:dyDescent="0.3">
      <c r="A9" s="14" t="s">
        <v>344</v>
      </c>
      <c r="B9" s="15">
        <v>188</v>
      </c>
    </row>
    <row r="10" spans="1:12" s="14" customFormat="1" ht="13.8" x14ac:dyDescent="0.3">
      <c r="B10" s="15"/>
    </row>
    <row r="11" spans="1:12" s="14" customFormat="1" ht="13.8" x14ac:dyDescent="0.3">
      <c r="A11" s="14" t="s">
        <v>283</v>
      </c>
      <c r="B11" s="15" t="s">
        <v>29</v>
      </c>
      <c r="E11" s="14" t="s">
        <v>394</v>
      </c>
      <c r="I11" s="14">
        <v>4</v>
      </c>
      <c r="J11" s="14">
        <v>9565027</v>
      </c>
      <c r="K11" s="14">
        <v>1.07</v>
      </c>
      <c r="L11" s="14">
        <f t="shared" ref="L11:L21" si="0">I11*K11</f>
        <v>4.28</v>
      </c>
    </row>
    <row r="12" spans="1:12" s="14" customFormat="1" ht="13.8" x14ac:dyDescent="0.3">
      <c r="A12" s="14" t="s">
        <v>203</v>
      </c>
      <c r="B12" s="15" t="s">
        <v>421</v>
      </c>
      <c r="E12" s="14" t="s">
        <v>395</v>
      </c>
      <c r="I12" s="14">
        <v>1</v>
      </c>
      <c r="J12" s="14">
        <v>1861443</v>
      </c>
      <c r="K12" s="14">
        <v>0.67</v>
      </c>
      <c r="L12" s="14">
        <f t="shared" si="0"/>
        <v>0.67</v>
      </c>
    </row>
    <row r="13" spans="1:12" s="14" customFormat="1" ht="13.8" x14ac:dyDescent="0.3">
      <c r="A13" s="14" t="s">
        <v>423</v>
      </c>
      <c r="B13" s="15" t="s">
        <v>437</v>
      </c>
      <c r="E13" s="14" t="s">
        <v>410</v>
      </c>
      <c r="I13" s="14">
        <v>6</v>
      </c>
      <c r="J13" s="14">
        <v>1003196</v>
      </c>
      <c r="K13" s="14">
        <v>0.7</v>
      </c>
      <c r="L13" s="14">
        <f t="shared" si="0"/>
        <v>4.1999999999999993</v>
      </c>
    </row>
    <row r="14" spans="1:12" s="14" customFormat="1" ht="13.8" x14ac:dyDescent="0.3">
      <c r="A14" s="14" t="s">
        <v>424</v>
      </c>
      <c r="B14" s="15" t="s">
        <v>438</v>
      </c>
      <c r="E14" s="14" t="s">
        <v>411</v>
      </c>
      <c r="I14" s="14">
        <v>1</v>
      </c>
      <c r="J14" s="14">
        <v>1003199</v>
      </c>
      <c r="K14" s="14">
        <v>0.7</v>
      </c>
      <c r="L14" s="14">
        <f t="shared" si="0"/>
        <v>0.7</v>
      </c>
    </row>
    <row r="15" spans="1:12" s="14" customFormat="1" ht="13.8" x14ac:dyDescent="0.3">
      <c r="A15" s="14" t="s">
        <v>431</v>
      </c>
      <c r="B15" s="15" t="s">
        <v>439</v>
      </c>
      <c r="E15" s="14" t="s">
        <v>412</v>
      </c>
      <c r="I15" s="14">
        <v>4</v>
      </c>
      <c r="J15" s="14">
        <v>2290323</v>
      </c>
      <c r="K15" s="14">
        <v>9.51</v>
      </c>
      <c r="L15" s="14">
        <f t="shared" si="0"/>
        <v>38.04</v>
      </c>
    </row>
    <row r="16" spans="1:12" s="14" customFormat="1" ht="13.8" x14ac:dyDescent="0.3">
      <c r="A16" s="14" t="s">
        <v>419</v>
      </c>
      <c r="B16" s="14" t="s">
        <v>279</v>
      </c>
      <c r="E16" s="14" t="s">
        <v>420</v>
      </c>
      <c r="I16" s="14">
        <v>14</v>
      </c>
      <c r="J16" s="14">
        <v>1241274</v>
      </c>
      <c r="K16" s="14">
        <v>5.0599999999999996</v>
      </c>
      <c r="L16" s="14">
        <f t="shared" si="0"/>
        <v>70.839999999999989</v>
      </c>
    </row>
    <row r="17" spans="1:13" s="14" customFormat="1" ht="13.8" x14ac:dyDescent="0.3">
      <c r="A17" s="14" t="s">
        <v>396</v>
      </c>
      <c r="B17" s="15" t="s">
        <v>73</v>
      </c>
      <c r="E17" s="14" t="s">
        <v>397</v>
      </c>
      <c r="I17" s="14">
        <v>1</v>
      </c>
      <c r="J17" s="14">
        <v>1854512</v>
      </c>
      <c r="K17" s="14">
        <v>13.26</v>
      </c>
      <c r="L17" s="14">
        <f t="shared" si="0"/>
        <v>13.26</v>
      </c>
    </row>
    <row r="18" spans="1:13" s="14" customFormat="1" ht="13.8" x14ac:dyDescent="0.3">
      <c r="A18" s="14" t="s">
        <v>402</v>
      </c>
      <c r="B18" s="14" t="s">
        <v>262</v>
      </c>
      <c r="E18" s="14" t="s">
        <v>403</v>
      </c>
      <c r="I18" s="14">
        <v>1</v>
      </c>
      <c r="J18" s="14">
        <v>1753809</v>
      </c>
      <c r="K18" s="14">
        <v>17.239999999999998</v>
      </c>
      <c r="L18" s="14">
        <f t="shared" si="0"/>
        <v>17.239999999999998</v>
      </c>
    </row>
    <row r="19" spans="1:13" s="14" customFormat="1" ht="13.8" x14ac:dyDescent="0.3">
      <c r="A19" s="16" t="s">
        <v>404</v>
      </c>
      <c r="B19" s="16" t="s">
        <v>365</v>
      </c>
      <c r="C19" s="16"/>
      <c r="D19" s="16"/>
      <c r="E19" s="16" t="s">
        <v>405</v>
      </c>
      <c r="F19" s="16"/>
      <c r="G19" s="16"/>
      <c r="H19" s="16"/>
      <c r="I19" s="16">
        <v>5</v>
      </c>
      <c r="J19" s="16">
        <v>3816254</v>
      </c>
      <c r="K19" s="17">
        <v>5.66</v>
      </c>
      <c r="L19" s="17">
        <f t="shared" si="0"/>
        <v>28.3</v>
      </c>
      <c r="M19" s="16" t="s">
        <v>374</v>
      </c>
    </row>
    <row r="20" spans="1:13" s="14" customFormat="1" ht="13.8" x14ac:dyDescent="0.3">
      <c r="A20" s="16" t="s">
        <v>433</v>
      </c>
      <c r="B20" s="16" t="s">
        <v>440</v>
      </c>
      <c r="C20" s="16"/>
      <c r="D20" s="16"/>
      <c r="E20" s="16" t="s">
        <v>408</v>
      </c>
      <c r="F20" s="16"/>
      <c r="G20" s="16"/>
      <c r="H20" s="16"/>
      <c r="I20" s="16">
        <v>4</v>
      </c>
      <c r="J20" s="16">
        <v>2215261</v>
      </c>
      <c r="K20" s="17">
        <v>5</v>
      </c>
      <c r="L20" s="17">
        <f t="shared" si="0"/>
        <v>20</v>
      </c>
      <c r="M20" s="16"/>
    </row>
    <row r="21" spans="1:13" s="14" customFormat="1" ht="13.8" x14ac:dyDescent="0.3">
      <c r="A21" s="16" t="s">
        <v>432</v>
      </c>
      <c r="B21" s="16" t="s">
        <v>441</v>
      </c>
      <c r="C21" s="16"/>
      <c r="D21" s="16"/>
      <c r="E21" s="16" t="s">
        <v>409</v>
      </c>
      <c r="F21" s="16"/>
      <c r="G21" s="16"/>
      <c r="H21" s="16"/>
      <c r="I21" s="16">
        <v>1</v>
      </c>
      <c r="J21" s="16">
        <v>2215268</v>
      </c>
      <c r="K21" s="17">
        <v>10.63</v>
      </c>
      <c r="L21" s="17">
        <f t="shared" si="0"/>
        <v>10.63</v>
      </c>
      <c r="M21" s="16"/>
    </row>
    <row r="22" spans="1:13" s="14" customFormat="1" ht="13.8" x14ac:dyDescent="0.3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7"/>
      <c r="L22" s="17"/>
      <c r="M22" s="16"/>
    </row>
    <row r="23" spans="1:13" s="14" customFormat="1" ht="13.8" x14ac:dyDescent="0.3">
      <c r="A23" s="16" t="s">
        <v>282</v>
      </c>
      <c r="B23" s="16" t="s">
        <v>398</v>
      </c>
      <c r="C23" s="16"/>
      <c r="D23" s="16"/>
      <c r="E23" s="16"/>
      <c r="F23" s="16"/>
      <c r="G23" s="16"/>
      <c r="H23" s="16"/>
      <c r="I23" s="16">
        <v>1</v>
      </c>
      <c r="J23" s="16">
        <v>1469037</v>
      </c>
      <c r="K23" s="17">
        <v>15.18</v>
      </c>
      <c r="L23" s="17">
        <f>I23*K23</f>
        <v>15.18</v>
      </c>
      <c r="M23" s="16"/>
    </row>
    <row r="24" spans="1:13" s="14" customFormat="1" ht="13.8" x14ac:dyDescent="0.3">
      <c r="A24" s="14" t="s">
        <v>463</v>
      </c>
      <c r="B24" s="14" t="s">
        <v>399</v>
      </c>
      <c r="I24" s="14">
        <v>1</v>
      </c>
      <c r="J24" s="20" t="s">
        <v>462</v>
      </c>
      <c r="K24" s="15">
        <v>23.8</v>
      </c>
      <c r="L24" s="15">
        <f>I24*K24</f>
        <v>23.8</v>
      </c>
    </row>
    <row r="25" spans="1:13" s="14" customFormat="1" ht="13.8" x14ac:dyDescent="0.3">
      <c r="E25" s="14" t="s">
        <v>420</v>
      </c>
      <c r="K25" s="15"/>
      <c r="L25" s="15"/>
    </row>
    <row r="26" spans="1:13" s="14" customFormat="1" ht="13.8" x14ac:dyDescent="0.3">
      <c r="A26" s="14" t="s">
        <v>46</v>
      </c>
      <c r="B26" s="14" t="s">
        <v>401</v>
      </c>
      <c r="E26" s="14" t="s">
        <v>400</v>
      </c>
      <c r="I26" s="14">
        <v>1</v>
      </c>
      <c r="K26" s="15"/>
      <c r="L26" s="15"/>
    </row>
    <row r="27" spans="1:13" s="14" customFormat="1" ht="13.8" x14ac:dyDescent="0.3">
      <c r="A27" s="14" t="s">
        <v>434</v>
      </c>
      <c r="B27" s="14" t="s">
        <v>401</v>
      </c>
      <c r="E27" s="14" t="s">
        <v>406</v>
      </c>
      <c r="I27" s="14">
        <v>10</v>
      </c>
      <c r="K27" s="15"/>
      <c r="L27" s="15"/>
    </row>
    <row r="28" spans="1:13" s="14" customFormat="1" ht="13.8" x14ac:dyDescent="0.3">
      <c r="K28" s="15"/>
      <c r="L28" s="15"/>
    </row>
    <row r="29" spans="1:13" s="14" customFormat="1" ht="13.8" x14ac:dyDescent="0.3">
      <c r="K29" s="15"/>
      <c r="L29" s="15"/>
    </row>
    <row r="30" spans="1:13" s="14" customFormat="1" ht="13.8" x14ac:dyDescent="0.3">
      <c r="A30" s="14" t="s">
        <v>16</v>
      </c>
      <c r="B30" s="14" t="s">
        <v>380</v>
      </c>
      <c r="E30" s="14" t="s">
        <v>415</v>
      </c>
      <c r="I30" s="14">
        <v>1</v>
      </c>
      <c r="J30" s="14">
        <v>2113085</v>
      </c>
      <c r="K30" s="15">
        <v>6.4</v>
      </c>
      <c r="L30" s="15">
        <f>I30*K30</f>
        <v>6.4</v>
      </c>
    </row>
    <row r="31" spans="1:13" s="14" customFormat="1" ht="13.8" x14ac:dyDescent="0.3">
      <c r="A31" s="14" t="s">
        <v>413</v>
      </c>
      <c r="B31" s="14" t="s">
        <v>414</v>
      </c>
      <c r="E31" s="14" t="s">
        <v>415</v>
      </c>
      <c r="I31" s="14">
        <v>2</v>
      </c>
      <c r="J31" s="14">
        <v>1869974</v>
      </c>
      <c r="K31" s="15">
        <v>1.72</v>
      </c>
      <c r="L31" s="15">
        <f>I31*K31</f>
        <v>3.44</v>
      </c>
    </row>
    <row r="32" spans="1:13" s="14" customFormat="1" ht="13.8" x14ac:dyDescent="0.3">
      <c r="A32" s="14" t="s">
        <v>416</v>
      </c>
      <c r="B32" s="14" t="s">
        <v>259</v>
      </c>
      <c r="I32" s="14">
        <v>20</v>
      </c>
      <c r="J32" s="14">
        <v>1216445</v>
      </c>
      <c r="K32" s="15">
        <v>0.16</v>
      </c>
      <c r="L32" s="15">
        <f>I32*K32</f>
        <v>3.2</v>
      </c>
    </row>
    <row r="33" spans="1:12" s="14" customFormat="1" ht="13.8" x14ac:dyDescent="0.3">
      <c r="K33" s="15"/>
      <c r="L33" s="15"/>
    </row>
    <row r="34" spans="1:12" s="14" customFormat="1" ht="13.8" x14ac:dyDescent="0.3">
      <c r="A34" s="14" t="s">
        <v>422</v>
      </c>
      <c r="B34" s="14">
        <v>330</v>
      </c>
      <c r="E34" s="14" t="s">
        <v>407</v>
      </c>
      <c r="I34" s="14">
        <v>2</v>
      </c>
      <c r="K34" s="15">
        <v>0.1</v>
      </c>
      <c r="L34" s="15">
        <f t="shared" ref="L34:L40" si="1">I34*K34</f>
        <v>0.2</v>
      </c>
    </row>
    <row r="35" spans="1:12" s="14" customFormat="1" ht="13.8" x14ac:dyDescent="0.3">
      <c r="A35" s="14" t="s">
        <v>425</v>
      </c>
      <c r="B35" s="14" t="s">
        <v>327</v>
      </c>
      <c r="E35" s="14" t="s">
        <v>417</v>
      </c>
      <c r="I35" s="14">
        <v>6</v>
      </c>
      <c r="K35" s="15">
        <v>0.1</v>
      </c>
      <c r="L35" s="15">
        <f t="shared" si="1"/>
        <v>0.60000000000000009</v>
      </c>
    </row>
    <row r="36" spans="1:12" s="14" customFormat="1" ht="13.8" x14ac:dyDescent="0.3">
      <c r="A36" s="14" t="s">
        <v>426</v>
      </c>
      <c r="B36" s="14" t="s">
        <v>427</v>
      </c>
      <c r="E36" s="14" t="s">
        <v>418</v>
      </c>
      <c r="I36" s="14">
        <v>1</v>
      </c>
      <c r="K36" s="15">
        <v>0.1</v>
      </c>
      <c r="L36" s="15">
        <f t="shared" si="1"/>
        <v>0.1</v>
      </c>
    </row>
    <row r="37" spans="1:12" s="14" customFormat="1" ht="13.8" x14ac:dyDescent="0.3">
      <c r="A37" s="14" t="s">
        <v>428</v>
      </c>
      <c r="B37" s="14" t="s">
        <v>228</v>
      </c>
      <c r="E37" s="14">
        <v>330</v>
      </c>
      <c r="I37" s="14">
        <v>1</v>
      </c>
      <c r="K37" s="15">
        <v>0.1</v>
      </c>
      <c r="L37" s="15">
        <f t="shared" si="1"/>
        <v>0.1</v>
      </c>
    </row>
    <row r="38" spans="1:12" s="14" customFormat="1" ht="13.8" x14ac:dyDescent="0.3">
      <c r="A38" s="14" t="s">
        <v>445</v>
      </c>
      <c r="B38" s="14" t="s">
        <v>442</v>
      </c>
      <c r="E38" s="14" t="s">
        <v>59</v>
      </c>
      <c r="I38" s="14">
        <v>5</v>
      </c>
      <c r="J38" s="14">
        <v>1973141</v>
      </c>
      <c r="K38" s="15">
        <v>2</v>
      </c>
      <c r="L38" s="15">
        <f t="shared" si="1"/>
        <v>10</v>
      </c>
    </row>
    <row r="39" spans="1:12" s="14" customFormat="1" ht="13.8" x14ac:dyDescent="0.3">
      <c r="A39" s="14" t="s">
        <v>429</v>
      </c>
      <c r="B39" s="19" t="s">
        <v>443</v>
      </c>
      <c r="I39" s="14">
        <v>14</v>
      </c>
      <c r="J39" s="14">
        <v>9355936</v>
      </c>
      <c r="K39" s="15">
        <v>6.23</v>
      </c>
      <c r="L39" s="15">
        <f t="shared" si="1"/>
        <v>87.22</v>
      </c>
    </row>
    <row r="40" spans="1:12" s="14" customFormat="1" ht="13.8" x14ac:dyDescent="0.3">
      <c r="A40" s="14" t="s">
        <v>430</v>
      </c>
      <c r="B40" s="14" t="s">
        <v>444</v>
      </c>
      <c r="I40" s="14">
        <v>5</v>
      </c>
      <c r="J40" s="14">
        <v>9351975</v>
      </c>
      <c r="K40" s="15">
        <v>2.2400000000000002</v>
      </c>
      <c r="L40" s="15">
        <f t="shared" si="1"/>
        <v>11.200000000000001</v>
      </c>
    </row>
    <row r="41" spans="1:12" s="14" customFormat="1" ht="13.8" x14ac:dyDescent="0.3">
      <c r="K41" s="15"/>
      <c r="L41" s="15"/>
    </row>
    <row r="42" spans="1:12" s="16" customFormat="1" ht="13.8" x14ac:dyDescent="0.3">
      <c r="A42" s="16" t="s">
        <v>277</v>
      </c>
      <c r="B42" s="16" t="s">
        <v>276</v>
      </c>
      <c r="C42" s="16" t="s">
        <v>275</v>
      </c>
      <c r="D42" s="16" t="s">
        <v>268</v>
      </c>
      <c r="I42" s="16">
        <v>3</v>
      </c>
      <c r="J42" s="16">
        <v>9473491</v>
      </c>
      <c r="K42" s="17">
        <v>13.73</v>
      </c>
      <c r="L42" s="17">
        <f t="shared" ref="L42:L44" si="2">I42*K42</f>
        <v>41.19</v>
      </c>
    </row>
    <row r="43" spans="1:12" s="16" customFormat="1" ht="13.8" x14ac:dyDescent="0.3">
      <c r="A43" s="16" t="s">
        <v>274</v>
      </c>
      <c r="B43" s="16" t="s">
        <v>273</v>
      </c>
      <c r="C43" s="16" t="s">
        <v>272</v>
      </c>
      <c r="D43" s="16" t="s">
        <v>268</v>
      </c>
      <c r="I43" s="16">
        <v>3</v>
      </c>
      <c r="J43" s="16">
        <v>9473610</v>
      </c>
      <c r="K43" s="17">
        <v>16.59</v>
      </c>
      <c r="L43" s="17">
        <f t="shared" si="2"/>
        <v>49.769999999999996</v>
      </c>
    </row>
    <row r="44" spans="1:12" s="16" customFormat="1" ht="13.8" x14ac:dyDescent="0.3">
      <c r="A44" s="16" t="s">
        <v>271</v>
      </c>
      <c r="B44" s="16" t="s">
        <v>270</v>
      </c>
      <c r="C44" s="16" t="s">
        <v>269</v>
      </c>
      <c r="D44" s="16" t="s">
        <v>268</v>
      </c>
      <c r="I44" s="16">
        <v>4</v>
      </c>
      <c r="J44" s="16">
        <v>9473467</v>
      </c>
      <c r="K44" s="17">
        <v>15.12</v>
      </c>
      <c r="L44" s="17">
        <f t="shared" si="2"/>
        <v>60.48</v>
      </c>
    </row>
    <row r="45" spans="1:12" s="14" customFormat="1" ht="13.8" x14ac:dyDescent="0.3"/>
    <row r="46" spans="1:12" s="16" customFormat="1" ht="13.8" x14ac:dyDescent="0.3">
      <c r="A46" s="16" t="s">
        <v>446</v>
      </c>
      <c r="B46" s="16" t="s">
        <v>36</v>
      </c>
      <c r="I46" s="16">
        <v>4</v>
      </c>
      <c r="J46" s="16">
        <v>4285608</v>
      </c>
      <c r="K46" s="17">
        <v>0.32</v>
      </c>
      <c r="L46" s="17">
        <f t="shared" ref="L46" si="3">I46*K46</f>
        <v>1.28</v>
      </c>
    </row>
    <row r="47" spans="1:12" s="14" customFormat="1" ht="13.8" x14ac:dyDescent="0.3"/>
    <row r="48" spans="1:12" s="14" customFormat="1" ht="13.8" x14ac:dyDescent="0.3">
      <c r="A48" s="14" t="s">
        <v>292</v>
      </c>
      <c r="B48" s="14" t="s">
        <v>447</v>
      </c>
      <c r="I48" s="14">
        <v>2</v>
      </c>
      <c r="J48" s="14">
        <v>1287419</v>
      </c>
      <c r="K48" s="14">
        <v>3.26</v>
      </c>
      <c r="L48" s="14">
        <f>I48*K48</f>
        <v>6.52</v>
      </c>
    </row>
    <row r="49" spans="1:12" s="14" customFormat="1" ht="13.8" x14ac:dyDescent="0.3">
      <c r="A49" s="14" t="s">
        <v>453</v>
      </c>
      <c r="B49" s="14" t="s">
        <v>448</v>
      </c>
      <c r="I49" s="14">
        <v>17</v>
      </c>
      <c r="J49" s="16">
        <v>380763</v>
      </c>
      <c r="K49" s="17">
        <v>1.7</v>
      </c>
      <c r="L49" s="15">
        <f>I49*K49</f>
        <v>28.9</v>
      </c>
    </row>
    <row r="50" spans="1:12" s="14" customFormat="1" ht="13.8" x14ac:dyDescent="0.3">
      <c r="A50" s="14" t="s">
        <v>449</v>
      </c>
      <c r="B50" s="14" t="s">
        <v>450</v>
      </c>
      <c r="I50" s="16">
        <v>6</v>
      </c>
      <c r="J50" s="16">
        <v>380477</v>
      </c>
      <c r="K50" s="17">
        <v>1.74</v>
      </c>
      <c r="L50" s="17">
        <f t="shared" ref="L50:L53" si="4">I50*K50</f>
        <v>10.44</v>
      </c>
    </row>
    <row r="51" spans="1:12" s="14" customFormat="1" ht="13.8" x14ac:dyDescent="0.3">
      <c r="A51" s="14" t="s">
        <v>451</v>
      </c>
      <c r="B51" s="14" t="s">
        <v>452</v>
      </c>
      <c r="I51" s="16">
        <v>2</v>
      </c>
      <c r="J51" s="16">
        <v>380428</v>
      </c>
      <c r="K51" s="17">
        <v>1.74</v>
      </c>
      <c r="L51" s="17">
        <f t="shared" si="4"/>
        <v>3.48</v>
      </c>
    </row>
    <row r="52" spans="1:12" s="14" customFormat="1" ht="13.8" x14ac:dyDescent="0.3">
      <c r="A52" s="14" t="s">
        <v>454</v>
      </c>
      <c r="B52" s="14" t="s">
        <v>455</v>
      </c>
      <c r="I52" s="14">
        <v>2</v>
      </c>
      <c r="J52" s="14">
        <v>380714</v>
      </c>
      <c r="K52" s="14">
        <v>2.2799999999999998</v>
      </c>
      <c r="L52" s="14">
        <f t="shared" si="4"/>
        <v>4.5599999999999996</v>
      </c>
    </row>
    <row r="53" spans="1:12" s="14" customFormat="1" ht="13.8" x14ac:dyDescent="0.3">
      <c r="A53" s="14" t="s">
        <v>456</v>
      </c>
      <c r="B53" s="14" t="s">
        <v>457</v>
      </c>
      <c r="I53" s="14">
        <v>4</v>
      </c>
      <c r="J53" s="14">
        <v>1749756</v>
      </c>
      <c r="K53" s="14">
        <v>2.2799999999999998</v>
      </c>
      <c r="L53" s="14">
        <f t="shared" si="4"/>
        <v>9.1199999999999992</v>
      </c>
    </row>
    <row r="54" spans="1:12" s="14" customFormat="1" ht="13.8" x14ac:dyDescent="0.3"/>
    <row r="55" spans="1:12" s="16" customFormat="1" ht="13.8" x14ac:dyDescent="0.3">
      <c r="A55" s="16" t="s">
        <v>220</v>
      </c>
      <c r="I55" s="16">
        <v>2</v>
      </c>
      <c r="J55" s="16">
        <v>1703170</v>
      </c>
      <c r="K55" s="17">
        <v>3.26</v>
      </c>
      <c r="L55" s="17">
        <f t="shared" ref="L55:L57" si="5">I55*K55</f>
        <v>6.52</v>
      </c>
    </row>
    <row r="56" spans="1:12" s="16" customFormat="1" ht="13.8" x14ac:dyDescent="0.3">
      <c r="A56" s="16" t="s">
        <v>284</v>
      </c>
      <c r="B56" s="16" t="s">
        <v>379</v>
      </c>
      <c r="I56" s="16">
        <v>7</v>
      </c>
      <c r="J56" s="16">
        <v>9555250</v>
      </c>
      <c r="K56" s="17">
        <v>0.73</v>
      </c>
      <c r="L56" s="17">
        <f t="shared" si="5"/>
        <v>5.1099999999999994</v>
      </c>
    </row>
    <row r="57" spans="1:12" s="16" customFormat="1" ht="13.8" x14ac:dyDescent="0.3">
      <c r="A57" s="16" t="s">
        <v>381</v>
      </c>
      <c r="B57" s="16" t="s">
        <v>393</v>
      </c>
      <c r="I57" s="16">
        <v>10</v>
      </c>
      <c r="J57" s="16">
        <v>1593507</v>
      </c>
      <c r="K57" s="17">
        <v>0.2</v>
      </c>
      <c r="L57" s="17">
        <f t="shared" si="5"/>
        <v>2</v>
      </c>
    </row>
    <row r="58" spans="1:12" s="14" customFormat="1" ht="13.8" x14ac:dyDescent="0.3"/>
    <row r="59" spans="1:12" s="14" customFormat="1" ht="13.8" x14ac:dyDescent="0.3"/>
    <row r="60" spans="1:12" s="14" customFormat="1" ht="13.8" x14ac:dyDescent="0.3"/>
    <row r="61" spans="1:12" s="14" customFormat="1" ht="13.8" x14ac:dyDescent="0.3"/>
    <row r="62" spans="1:12" s="14" customFormat="1" ht="13.8" x14ac:dyDescent="0.3"/>
    <row r="63" spans="1:12" s="14" customFormat="1" ht="13.8" x14ac:dyDescent="0.3"/>
    <row r="64" spans="1:12" s="14" customFormat="1" ht="13.8" x14ac:dyDescent="0.3"/>
    <row r="65" s="14" customFormat="1" ht="13.8" x14ac:dyDescent="0.3"/>
    <row r="66" s="14" customFormat="1" ht="13.8" x14ac:dyDescent="0.3"/>
    <row r="67" s="14" customFormat="1" ht="13.8" x14ac:dyDescent="0.3"/>
    <row r="68" s="14" customFormat="1" ht="13.8" x14ac:dyDescent="0.3"/>
    <row r="69" s="14" customFormat="1" ht="13.8" x14ac:dyDescent="0.3"/>
    <row r="70" s="14" customFormat="1" ht="13.8" x14ac:dyDescent="0.3"/>
    <row r="71" s="14" customFormat="1" ht="13.8" x14ac:dyDescent="0.3"/>
    <row r="72" s="14" customFormat="1" ht="13.8" x14ac:dyDescent="0.3"/>
    <row r="73" s="14" customFormat="1" ht="13.8" x14ac:dyDescent="0.3"/>
    <row r="74" s="14" customFormat="1" ht="13.8" x14ac:dyDescent="0.3"/>
    <row r="75" s="14" customFormat="1" ht="13.8" x14ac:dyDescent="0.3"/>
    <row r="76" s="14" customFormat="1" ht="13.8" x14ac:dyDescent="0.3"/>
    <row r="77" s="14" customFormat="1" ht="13.8" x14ac:dyDescent="0.3"/>
    <row r="78" s="14" customFormat="1" ht="13.8" x14ac:dyDescent="0.3"/>
    <row r="79" s="14" customFormat="1" ht="13.8" x14ac:dyDescent="0.3"/>
    <row r="80" s="14" customFormat="1" ht="13.8" x14ac:dyDescent="0.3"/>
    <row r="81" s="14" customFormat="1" ht="13.8" x14ac:dyDescent="0.3"/>
    <row r="82" s="14" customFormat="1" ht="13.8" x14ac:dyDescent="0.3"/>
    <row r="83" s="14" customFormat="1" ht="13.8" x14ac:dyDescent="0.3"/>
    <row r="84" s="14" customFormat="1" ht="13.8" x14ac:dyDescent="0.3"/>
    <row r="85" s="14" customFormat="1" ht="13.8" x14ac:dyDescent="0.3"/>
    <row r="86" s="14" customFormat="1" ht="13.8" x14ac:dyDescent="0.3"/>
    <row r="87" s="14" customFormat="1" ht="13.8" x14ac:dyDescent="0.3"/>
    <row r="88" s="14" customFormat="1" ht="13.8" x14ac:dyDescent="0.3"/>
    <row r="89" s="14" customFormat="1" ht="13.8" x14ac:dyDescent="0.3"/>
    <row r="90" s="14" customFormat="1" ht="13.8" x14ac:dyDescent="0.3"/>
    <row r="91" s="14" customFormat="1" ht="13.8" x14ac:dyDescent="0.3"/>
    <row r="92" s="14" customFormat="1" ht="13.8" x14ac:dyDescent="0.3"/>
    <row r="93" s="14" customFormat="1" ht="13.8" x14ac:dyDescent="0.3"/>
    <row r="94" s="14" customFormat="1" ht="13.8" x14ac:dyDescent="0.3"/>
    <row r="95" s="14" customFormat="1" ht="13.8" x14ac:dyDescent="0.3"/>
    <row r="96" s="14" customFormat="1" ht="13.8" x14ac:dyDescent="0.3"/>
    <row r="97" s="14" customFormat="1" ht="13.8" x14ac:dyDescent="0.3"/>
    <row r="98" s="14" customFormat="1" ht="13.8" x14ac:dyDescent="0.3"/>
    <row r="99" s="14" customFormat="1" ht="13.8" x14ac:dyDescent="0.3"/>
    <row r="100" s="14" customFormat="1" ht="13.8" x14ac:dyDescent="0.3"/>
    <row r="101" s="14" customFormat="1" ht="13.8" x14ac:dyDescent="0.3"/>
    <row r="102" s="14" customFormat="1" ht="13.8" x14ac:dyDescent="0.3"/>
    <row r="103" s="14" customFormat="1" ht="13.8" x14ac:dyDescent="0.3"/>
    <row r="104" s="14" customFormat="1" ht="13.8" x14ac:dyDescent="0.3"/>
    <row r="105" s="14" customFormat="1" ht="13.8" x14ac:dyDescent="0.3"/>
    <row r="106" s="14" customFormat="1" ht="13.8" x14ac:dyDescent="0.3"/>
    <row r="107" s="14" customFormat="1" ht="13.8" x14ac:dyDescent="0.3"/>
    <row r="108" s="14" customFormat="1" ht="13.8" x14ac:dyDescent="0.3"/>
    <row r="109" s="14" customFormat="1" ht="13.8" x14ac:dyDescent="0.3"/>
    <row r="110" s="14" customFormat="1" ht="13.8" x14ac:dyDescent="0.3"/>
    <row r="111" s="14" customFormat="1" ht="13.8" x14ac:dyDescent="0.3"/>
    <row r="112" s="14" customFormat="1" ht="13.8" x14ac:dyDescent="0.3"/>
    <row r="113" s="14" customFormat="1" ht="13.8" x14ac:dyDescent="0.3"/>
    <row r="114" s="14" customFormat="1" ht="13.8" x14ac:dyDescent="0.3"/>
    <row r="115" s="14" customFormat="1" ht="13.8" x14ac:dyDescent="0.3"/>
    <row r="116" s="14" customFormat="1" ht="13.8" x14ac:dyDescent="0.3"/>
    <row r="117" s="14" customFormat="1" ht="13.8" x14ac:dyDescent="0.3"/>
    <row r="118" s="14" customFormat="1" ht="13.8" x14ac:dyDescent="0.3"/>
    <row r="119" s="14" customFormat="1" ht="13.8" x14ac:dyDescent="0.3"/>
    <row r="120" s="14" customFormat="1" ht="13.8" x14ac:dyDescent="0.3"/>
    <row r="121" s="14" customFormat="1" ht="13.8" x14ac:dyDescent="0.3"/>
    <row r="122" s="14" customFormat="1" ht="13.8" x14ac:dyDescent="0.3"/>
    <row r="123" s="14" customFormat="1" ht="13.8" x14ac:dyDescent="0.3"/>
    <row r="124" s="14" customFormat="1" ht="13.8" x14ac:dyDescent="0.3"/>
    <row r="125" s="14" customFormat="1" ht="13.8" x14ac:dyDescent="0.3"/>
    <row r="126" s="14" customFormat="1" ht="13.8" x14ac:dyDescent="0.3"/>
    <row r="127" s="14" customFormat="1" ht="13.8" x14ac:dyDescent="0.3"/>
    <row r="128" s="14" customFormat="1" ht="13.8" x14ac:dyDescent="0.3"/>
    <row r="129" s="14" customFormat="1" ht="13.8" x14ac:dyDescent="0.3"/>
    <row r="130" s="14" customFormat="1" ht="13.8" x14ac:dyDescent="0.3"/>
    <row r="131" s="14" customFormat="1" ht="13.8" x14ac:dyDescent="0.3"/>
    <row r="132" s="14" customFormat="1" ht="13.8" x14ac:dyDescent="0.3"/>
    <row r="133" s="14" customFormat="1" ht="13.8" x14ac:dyDescent="0.3"/>
    <row r="134" s="14" customFormat="1" ht="13.8" x14ac:dyDescent="0.3"/>
    <row r="135" s="14" customFormat="1" ht="13.8" x14ac:dyDescent="0.3"/>
    <row r="136" s="14" customFormat="1" ht="13.8" x14ac:dyDescent="0.3"/>
    <row r="137" s="14" customFormat="1" ht="13.8" x14ac:dyDescent="0.3"/>
    <row r="138" s="14" customFormat="1" ht="13.8" x14ac:dyDescent="0.3"/>
    <row r="139" s="14" customFormat="1" ht="13.8" x14ac:dyDescent="0.3"/>
    <row r="140" s="14" customFormat="1" ht="13.8" x14ac:dyDescent="0.3"/>
    <row r="141" s="14" customFormat="1" ht="13.8" x14ac:dyDescent="0.3"/>
    <row r="142" s="14" customFormat="1" ht="13.8" x14ac:dyDescent="0.3"/>
    <row r="143" s="14" customFormat="1" ht="13.8" x14ac:dyDescent="0.3"/>
    <row r="144" s="14" customFormat="1" ht="13.8" x14ac:dyDescent="0.3"/>
    <row r="145" s="14" customFormat="1" ht="13.8" x14ac:dyDescent="0.3"/>
    <row r="146" s="14" customFormat="1" ht="13.8" x14ac:dyDescent="0.3"/>
    <row r="147" s="14" customFormat="1" ht="13.8" x14ac:dyDescent="0.3"/>
    <row r="148" s="14" customFormat="1" ht="13.8" x14ac:dyDescent="0.3"/>
    <row r="149" s="14" customFormat="1" ht="13.8" x14ac:dyDescent="0.3"/>
    <row r="150" s="14" customFormat="1" ht="13.8" x14ac:dyDescent="0.3"/>
    <row r="151" s="14" customFormat="1" ht="13.8" x14ac:dyDescent="0.3"/>
    <row r="152" s="14" customFormat="1" ht="13.8" x14ac:dyDescent="0.3"/>
    <row r="153" s="14" customFormat="1" ht="13.8" x14ac:dyDescent="0.3"/>
    <row r="154" s="14" customFormat="1" ht="13.8" x14ac:dyDescent="0.3"/>
    <row r="155" s="14" customFormat="1" ht="13.8" x14ac:dyDescent="0.3"/>
    <row r="156" s="14" customFormat="1" ht="13.8" x14ac:dyDescent="0.3"/>
    <row r="157" s="14" customFormat="1" ht="13.8" x14ac:dyDescent="0.3"/>
    <row r="158" s="14" customFormat="1" ht="13.8" x14ac:dyDescent="0.3"/>
    <row r="159" s="14" customFormat="1" ht="13.8" x14ac:dyDescent="0.3"/>
    <row r="160" s="14" customFormat="1" ht="13.8" x14ac:dyDescent="0.3"/>
    <row r="161" s="14" customFormat="1" ht="13.8" x14ac:dyDescent="0.3"/>
    <row r="162" s="14" customFormat="1" ht="13.8" x14ac:dyDescent="0.3"/>
    <row r="163" s="14" customFormat="1" ht="13.8" x14ac:dyDescent="0.3"/>
    <row r="164" s="14" customFormat="1" ht="13.8" x14ac:dyDescent="0.3"/>
    <row r="165" s="14" customFormat="1" ht="13.8" x14ac:dyDescent="0.3"/>
    <row r="166" s="14" customFormat="1" ht="13.8" x14ac:dyDescent="0.3"/>
    <row r="167" s="14" customFormat="1" ht="13.8" x14ac:dyDescent="0.3"/>
    <row r="168" s="14" customFormat="1" ht="13.8" x14ac:dyDescent="0.3"/>
    <row r="169" s="14" customFormat="1" ht="13.8" x14ac:dyDescent="0.3"/>
    <row r="170" s="14" customFormat="1" ht="13.8" x14ac:dyDescent="0.3"/>
    <row r="171" s="14" customFormat="1" ht="13.8" x14ac:dyDescent="0.3"/>
    <row r="172" s="14" customFormat="1" ht="13.8" x14ac:dyDescent="0.3"/>
    <row r="173" s="14" customFormat="1" ht="13.8" x14ac:dyDescent="0.3"/>
    <row r="174" s="14" customFormat="1" ht="13.8" x14ac:dyDescent="0.3"/>
    <row r="175" s="14" customFormat="1" ht="13.8" x14ac:dyDescent="0.3"/>
    <row r="176" s="14" customFormat="1" ht="13.8" x14ac:dyDescent="0.3"/>
    <row r="177" s="14" customFormat="1" ht="13.8" x14ac:dyDescent="0.3"/>
    <row r="178" s="14" customFormat="1" ht="13.8" x14ac:dyDescent="0.3"/>
    <row r="179" s="14" customFormat="1" ht="13.8" x14ac:dyDescent="0.3"/>
    <row r="180" s="14" customFormat="1" ht="13.8" x14ac:dyDescent="0.3"/>
    <row r="181" s="14" customFormat="1" ht="13.8" x14ac:dyDescent="0.3"/>
    <row r="182" s="14" customFormat="1" ht="13.8" x14ac:dyDescent="0.3"/>
    <row r="183" s="14" customFormat="1" ht="13.8" x14ac:dyDescent="0.3"/>
    <row r="184" s="14" customFormat="1" ht="13.8" x14ac:dyDescent="0.3"/>
    <row r="185" s="14" customFormat="1" ht="13.8" x14ac:dyDescent="0.3"/>
    <row r="186" s="14" customFormat="1" ht="13.8" x14ac:dyDescent="0.3"/>
    <row r="187" s="14" customFormat="1" ht="13.8" x14ac:dyDescent="0.3"/>
    <row r="188" s="14" customFormat="1" ht="13.8" x14ac:dyDescent="0.3"/>
    <row r="189" s="14" customFormat="1" ht="13.8" x14ac:dyDescent="0.3"/>
    <row r="190" s="14" customFormat="1" ht="13.8" x14ac:dyDescent="0.3"/>
    <row r="191" s="14" customFormat="1" ht="13.8" x14ac:dyDescent="0.3"/>
    <row r="192" s="14" customFormat="1" ht="13.8" x14ac:dyDescent="0.3"/>
    <row r="193" s="14" customFormat="1" ht="13.8" x14ac:dyDescent="0.3"/>
    <row r="194" s="14" customFormat="1" ht="13.8" x14ac:dyDescent="0.3"/>
    <row r="195" s="14" customFormat="1" ht="13.8" x14ac:dyDescent="0.3"/>
    <row r="196" s="14" customFormat="1" ht="13.8" x14ac:dyDescent="0.3"/>
    <row r="197" s="14" customFormat="1" ht="13.8" x14ac:dyDescent="0.3"/>
    <row r="198" s="14" customFormat="1" ht="13.8" x14ac:dyDescent="0.3"/>
    <row r="199" s="14" customFormat="1" ht="13.8" x14ac:dyDescent="0.3"/>
    <row r="200" s="14" customFormat="1" ht="13.8" x14ac:dyDescent="0.3"/>
    <row r="201" s="14" customFormat="1" ht="13.8" x14ac:dyDescent="0.3"/>
    <row r="202" s="14" customFormat="1" ht="13.8" x14ac:dyDescent="0.3"/>
    <row r="203" s="14" customFormat="1" ht="13.8" x14ac:dyDescent="0.3"/>
    <row r="204" s="14" customFormat="1" ht="13.8" x14ac:dyDescent="0.3"/>
    <row r="205" s="14" customFormat="1" ht="13.8" x14ac:dyDescent="0.3"/>
    <row r="206" s="14" customFormat="1" ht="13.8" x14ac:dyDescent="0.3"/>
    <row r="207" s="14" customFormat="1" ht="13.8" x14ac:dyDescent="0.3"/>
    <row r="208" s="14" customFormat="1" ht="13.8" x14ac:dyDescent="0.3"/>
    <row r="209" s="14" customFormat="1" ht="13.8" x14ac:dyDescent="0.3"/>
    <row r="210" s="14" customFormat="1" ht="13.8" x14ac:dyDescent="0.3"/>
    <row r="211" s="14" customFormat="1" ht="13.8" x14ac:dyDescent="0.3"/>
    <row r="212" s="14" customFormat="1" ht="13.8" x14ac:dyDescent="0.3"/>
    <row r="213" s="14" customFormat="1" ht="13.8" x14ac:dyDescent="0.3"/>
    <row r="214" s="14" customFormat="1" ht="13.8" x14ac:dyDescent="0.3"/>
    <row r="215" s="14" customFormat="1" ht="13.8" x14ac:dyDescent="0.3"/>
    <row r="216" s="14" customFormat="1" ht="13.8" x14ac:dyDescent="0.3"/>
    <row r="217" s="14" customFormat="1" ht="13.8" x14ac:dyDescent="0.3"/>
    <row r="218" s="14" customFormat="1" ht="13.8" x14ac:dyDescent="0.3"/>
    <row r="219" s="14" customFormat="1" ht="13.8" x14ac:dyDescent="0.3"/>
    <row r="220" s="14" customFormat="1" ht="13.8" x14ac:dyDescent="0.3"/>
    <row r="221" s="14" customFormat="1" ht="13.8" x14ac:dyDescent="0.3"/>
    <row r="222" s="14" customFormat="1" ht="13.8" x14ac:dyDescent="0.3"/>
    <row r="223" s="14" customFormat="1" ht="13.8" x14ac:dyDescent="0.3"/>
    <row r="224" s="14" customFormat="1" ht="13.8" x14ac:dyDescent="0.3"/>
    <row r="225" s="14" customFormat="1" ht="13.8" x14ac:dyDescent="0.3"/>
    <row r="226" s="14" customFormat="1" ht="13.8" x14ac:dyDescent="0.3"/>
    <row r="227" s="14" customFormat="1" ht="13.8" x14ac:dyDescent="0.3"/>
    <row r="228" s="14" customFormat="1" ht="13.8" x14ac:dyDescent="0.3"/>
    <row r="229" s="14" customFormat="1" ht="13.8" x14ac:dyDescent="0.3"/>
    <row r="230" s="14" customFormat="1" ht="13.8" x14ac:dyDescent="0.3"/>
    <row r="231" s="14" customFormat="1" ht="13.8" x14ac:dyDescent="0.3"/>
    <row r="232" s="14" customFormat="1" ht="13.8" x14ac:dyDescent="0.3"/>
    <row r="233" s="14" customFormat="1" ht="13.8" x14ac:dyDescent="0.3"/>
    <row r="234" s="14" customFormat="1" ht="13.8" x14ac:dyDescent="0.3"/>
    <row r="235" s="14" customFormat="1" ht="13.8" x14ac:dyDescent="0.3"/>
    <row r="236" s="14" customFormat="1" ht="13.8" x14ac:dyDescent="0.3"/>
    <row r="237" s="14" customFormat="1" ht="13.8" x14ac:dyDescent="0.3"/>
    <row r="238" s="14" customFormat="1" ht="13.8" x14ac:dyDescent="0.3"/>
    <row r="239" s="14" customFormat="1" ht="13.8" x14ac:dyDescent="0.3"/>
    <row r="240" s="14" customFormat="1" ht="13.8" x14ac:dyDescent="0.3"/>
    <row r="241" s="14" customFormat="1" ht="13.8" x14ac:dyDescent="0.3"/>
    <row r="242" s="14" customFormat="1" ht="13.8" x14ac:dyDescent="0.3"/>
    <row r="243" s="14" customFormat="1" ht="13.8" x14ac:dyDescent="0.3"/>
    <row r="244" s="14" customFormat="1" ht="13.8" x14ac:dyDescent="0.3"/>
    <row r="245" s="14" customFormat="1" ht="13.8" x14ac:dyDescent="0.3"/>
    <row r="246" s="14" customFormat="1" ht="13.8" x14ac:dyDescent="0.3"/>
    <row r="247" s="14" customFormat="1" ht="13.8" x14ac:dyDescent="0.3"/>
    <row r="248" s="14" customFormat="1" ht="13.8" x14ac:dyDescent="0.3"/>
    <row r="249" s="14" customFormat="1" ht="13.8" x14ac:dyDescent="0.3"/>
    <row r="250" s="14" customFormat="1" ht="13.8" x14ac:dyDescent="0.3"/>
    <row r="251" s="14" customFormat="1" ht="13.8" x14ac:dyDescent="0.3"/>
    <row r="252" s="14" customFormat="1" ht="13.8" x14ac:dyDescent="0.3"/>
    <row r="253" s="14" customFormat="1" ht="13.8" x14ac:dyDescent="0.3"/>
    <row r="254" s="14" customFormat="1" ht="13.8" x14ac:dyDescent="0.3"/>
    <row r="255" s="14" customFormat="1" ht="13.8" x14ac:dyDescent="0.3"/>
    <row r="256" s="14" customFormat="1" ht="13.8" x14ac:dyDescent="0.3"/>
    <row r="257" s="14" customFormat="1" ht="13.8" x14ac:dyDescent="0.3"/>
    <row r="258" s="14" customFormat="1" ht="13.8" x14ac:dyDescent="0.3"/>
    <row r="259" s="14" customFormat="1" ht="13.8" x14ac:dyDescent="0.3"/>
    <row r="260" s="14" customFormat="1" ht="13.8" x14ac:dyDescent="0.3"/>
    <row r="261" s="14" customFormat="1" ht="13.8" x14ac:dyDescent="0.3"/>
    <row r="262" s="14" customFormat="1" ht="13.8" x14ac:dyDescent="0.3"/>
    <row r="263" s="14" customFormat="1" ht="13.8" x14ac:dyDescent="0.3"/>
    <row r="264" s="14" customFormat="1" ht="13.8" x14ac:dyDescent="0.3"/>
    <row r="265" s="14" customFormat="1" ht="13.8" x14ac:dyDescent="0.3"/>
    <row r="266" s="14" customFormat="1" ht="13.8" x14ac:dyDescent="0.3"/>
    <row r="267" s="14" customFormat="1" ht="13.8" x14ac:dyDescent="0.3"/>
    <row r="268" s="14" customFormat="1" ht="13.8" x14ac:dyDescent="0.3"/>
    <row r="269" s="14" customFormat="1" ht="13.8" x14ac:dyDescent="0.3"/>
    <row r="270" s="14" customFormat="1" ht="13.8" x14ac:dyDescent="0.3"/>
    <row r="271" s="14" customFormat="1" ht="13.8" x14ac:dyDescent="0.3"/>
    <row r="272" s="14" customFormat="1" ht="13.8" x14ac:dyDescent="0.3"/>
    <row r="273" s="14" customFormat="1" ht="13.8" x14ac:dyDescent="0.3"/>
    <row r="274" s="14" customFormat="1" ht="13.8" x14ac:dyDescent="0.3"/>
    <row r="275" s="14" customFormat="1" ht="13.8" x14ac:dyDescent="0.3"/>
    <row r="276" s="14" customFormat="1" ht="13.8" x14ac:dyDescent="0.3"/>
    <row r="277" s="14" customFormat="1" ht="13.8" x14ac:dyDescent="0.3"/>
    <row r="278" s="14" customFormat="1" ht="13.8" x14ac:dyDescent="0.3"/>
    <row r="279" s="14" customFormat="1" ht="13.8" x14ac:dyDescent="0.3"/>
    <row r="280" s="14" customFormat="1" ht="13.8" x14ac:dyDescent="0.3"/>
    <row r="281" s="14" customFormat="1" ht="13.8" x14ac:dyDescent="0.3"/>
    <row r="282" s="14" customFormat="1" ht="13.8" x14ac:dyDescent="0.3"/>
    <row r="283" s="14" customFormat="1" ht="13.8" x14ac:dyDescent="0.3"/>
    <row r="284" s="14" customFormat="1" ht="13.8" x14ac:dyDescent="0.3"/>
    <row r="285" s="14" customFormat="1" ht="13.8" x14ac:dyDescent="0.3"/>
    <row r="286" s="14" customFormat="1" ht="13.8" x14ac:dyDescent="0.3"/>
    <row r="287" s="14" customFormat="1" ht="13.8" x14ac:dyDescent="0.3"/>
    <row r="288" s="14" customFormat="1" ht="13.8" x14ac:dyDescent="0.3"/>
    <row r="289" s="14" customFormat="1" ht="13.8" x14ac:dyDescent="0.3"/>
    <row r="290" s="14" customFormat="1" ht="13.8" x14ac:dyDescent="0.3"/>
    <row r="291" s="14" customFormat="1" ht="13.8" x14ac:dyDescent="0.3"/>
  </sheetData>
  <pageMargins left="0.7" right="0.7" top="0.75" bottom="0.75" header="0.3" footer="0.3"/>
  <pageSetup paperSize="9" orientation="portrait" horizontalDpi="300" verticalDpi="3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47"/>
  <sheetViews>
    <sheetView workbookViewId="0">
      <selection activeCell="A3" sqref="A3:H8"/>
    </sheetView>
  </sheetViews>
  <sheetFormatPr defaultRowHeight="14.4" x14ac:dyDescent="0.3"/>
  <cols>
    <col min="1" max="1" width="41" customWidth="1"/>
    <col min="3" max="3" width="31.6640625" customWidth="1"/>
    <col min="4" max="4" width="27.6640625" customWidth="1"/>
    <col min="5" max="5" width="13" customWidth="1"/>
    <col min="6" max="6" width="8.6640625" customWidth="1"/>
    <col min="7" max="7" width="4.109375" customWidth="1"/>
    <col min="8" max="8" width="20" customWidth="1"/>
  </cols>
  <sheetData>
    <row r="1" spans="1:8" x14ac:dyDescent="0.3">
      <c r="D1" t="s">
        <v>460</v>
      </c>
      <c r="E1" t="s">
        <v>461</v>
      </c>
      <c r="F1" s="3" t="s">
        <v>465</v>
      </c>
      <c r="H1" t="s">
        <v>464</v>
      </c>
    </row>
    <row r="3" spans="1:8" s="9" customFormat="1" x14ac:dyDescent="0.3">
      <c r="E3" s="18"/>
      <c r="G3" s="10"/>
      <c r="H3" s="18"/>
    </row>
    <row r="4" spans="1:8" s="9" customFormat="1" x14ac:dyDescent="0.3">
      <c r="E4" s="18"/>
      <c r="H4" s="18"/>
    </row>
    <row r="5" spans="1:8" s="9" customFormat="1" x14ac:dyDescent="0.3">
      <c r="C5" s="10"/>
      <c r="E5" s="18"/>
      <c r="G5" s="10"/>
      <c r="H5" s="18"/>
    </row>
    <row r="6" spans="1:8" s="9" customFormat="1" x14ac:dyDescent="0.3">
      <c r="C6" s="10"/>
      <c r="E6" s="18"/>
      <c r="G6" s="10"/>
      <c r="H6" s="18"/>
    </row>
    <row r="7" spans="1:8" s="9" customFormat="1" x14ac:dyDescent="0.3">
      <c r="E7" s="18"/>
      <c r="H7" s="18"/>
    </row>
    <row r="8" spans="1:8" s="9" customFormat="1" x14ac:dyDescent="0.3">
      <c r="E8" s="18"/>
      <c r="H8" s="18"/>
    </row>
    <row r="9" spans="1:8" x14ac:dyDescent="0.3">
      <c r="H9" s="4"/>
    </row>
    <row r="10" spans="1:8" s="14" customFormat="1" ht="13.8" x14ac:dyDescent="0.3">
      <c r="A10" s="14" t="s">
        <v>283</v>
      </c>
      <c r="B10" s="15" t="s">
        <v>29</v>
      </c>
      <c r="D10" s="14">
        <v>9565027</v>
      </c>
      <c r="E10" s="14">
        <v>1.07</v>
      </c>
      <c r="F10" s="14">
        <v>300</v>
      </c>
      <c r="H10" s="19">
        <v>4</v>
      </c>
    </row>
    <row r="11" spans="1:8" s="14" customFormat="1" ht="13.8" x14ac:dyDescent="0.3">
      <c r="A11" s="14" t="s">
        <v>203</v>
      </c>
      <c r="B11" s="15" t="s">
        <v>421</v>
      </c>
      <c r="D11" s="14">
        <v>1861443</v>
      </c>
      <c r="E11" s="14">
        <v>0.67</v>
      </c>
      <c r="F11" s="14">
        <v>70</v>
      </c>
      <c r="H11" s="19">
        <v>1</v>
      </c>
    </row>
    <row r="12" spans="1:8" s="14" customFormat="1" ht="13.8" x14ac:dyDescent="0.3">
      <c r="A12" s="14" t="s">
        <v>423</v>
      </c>
      <c r="B12" s="15" t="s">
        <v>437</v>
      </c>
      <c r="D12" s="14">
        <v>1003196</v>
      </c>
      <c r="E12" s="14">
        <v>0.7</v>
      </c>
      <c r="F12" s="14">
        <v>400</v>
      </c>
      <c r="H12" s="19">
        <v>6</v>
      </c>
    </row>
    <row r="13" spans="1:8" s="14" customFormat="1" ht="13.8" x14ac:dyDescent="0.3">
      <c r="A13" s="14" t="s">
        <v>424</v>
      </c>
      <c r="B13" s="15" t="s">
        <v>438</v>
      </c>
      <c r="D13" s="14">
        <v>1003199</v>
      </c>
      <c r="E13" s="14">
        <v>0.7</v>
      </c>
      <c r="F13" s="14">
        <v>100</v>
      </c>
      <c r="H13" s="19">
        <v>1</v>
      </c>
    </row>
    <row r="14" spans="1:8" s="14" customFormat="1" ht="13.8" x14ac:dyDescent="0.3">
      <c r="A14" s="14" t="s">
        <v>431</v>
      </c>
      <c r="B14" s="15" t="s">
        <v>439</v>
      </c>
      <c r="D14" s="14">
        <v>2290323</v>
      </c>
      <c r="E14" s="14">
        <v>9.51</v>
      </c>
      <c r="F14" s="14">
        <v>275</v>
      </c>
      <c r="H14" s="19">
        <v>4</v>
      </c>
    </row>
    <row r="15" spans="1:8" s="14" customFormat="1" ht="13.8" x14ac:dyDescent="0.3">
      <c r="A15" s="14" t="s">
        <v>419</v>
      </c>
      <c r="B15" s="14" t="s">
        <v>279</v>
      </c>
      <c r="D15" s="14">
        <v>1241274</v>
      </c>
      <c r="E15" s="14">
        <v>5.0599999999999996</v>
      </c>
      <c r="F15" s="14">
        <v>900</v>
      </c>
      <c r="H15" s="19">
        <v>14</v>
      </c>
    </row>
    <row r="16" spans="1:8" s="14" customFormat="1" ht="13.8" x14ac:dyDescent="0.3">
      <c r="A16" s="14" t="s">
        <v>396</v>
      </c>
      <c r="B16" s="15" t="s">
        <v>73</v>
      </c>
      <c r="D16" s="14">
        <v>1854512</v>
      </c>
      <c r="E16" s="14">
        <v>13.26</v>
      </c>
      <c r="F16" s="14">
        <v>65</v>
      </c>
      <c r="H16" s="19">
        <v>1</v>
      </c>
    </row>
    <row r="17" spans="1:13" s="14" customFormat="1" ht="13.8" x14ac:dyDescent="0.3">
      <c r="A17" s="14" t="s">
        <v>402</v>
      </c>
      <c r="B17" s="14" t="s">
        <v>262</v>
      </c>
      <c r="D17" s="14">
        <v>1753809</v>
      </c>
      <c r="E17" s="14">
        <v>17.239999999999998</v>
      </c>
      <c r="F17" s="14">
        <v>65</v>
      </c>
      <c r="H17" s="19">
        <v>1</v>
      </c>
    </row>
    <row r="18" spans="1:13" s="14" customFormat="1" ht="13.8" x14ac:dyDescent="0.3">
      <c r="A18" s="16" t="s">
        <v>404</v>
      </c>
      <c r="B18" s="16" t="s">
        <v>365</v>
      </c>
      <c r="C18" s="16"/>
      <c r="D18" s="16">
        <v>3816254</v>
      </c>
      <c r="E18" s="17">
        <v>5.66</v>
      </c>
      <c r="F18" s="14">
        <v>325</v>
      </c>
      <c r="G18" s="16"/>
      <c r="H18" s="21">
        <v>5</v>
      </c>
      <c r="L18" s="17"/>
      <c r="M18" s="16" t="s">
        <v>374</v>
      </c>
    </row>
    <row r="19" spans="1:13" s="14" customFormat="1" ht="13.8" x14ac:dyDescent="0.3">
      <c r="A19" s="16" t="s">
        <v>433</v>
      </c>
      <c r="B19" s="16" t="s">
        <v>440</v>
      </c>
      <c r="C19" s="16"/>
      <c r="D19" s="16">
        <v>2215261</v>
      </c>
      <c r="E19" s="17">
        <v>5</v>
      </c>
      <c r="F19" s="14">
        <v>250</v>
      </c>
      <c r="G19" s="16"/>
      <c r="H19" s="21">
        <v>4</v>
      </c>
      <c r="L19" s="17"/>
      <c r="M19" s="16"/>
    </row>
    <row r="20" spans="1:13" s="14" customFormat="1" ht="13.8" x14ac:dyDescent="0.3">
      <c r="A20" s="16" t="s">
        <v>432</v>
      </c>
      <c r="B20" s="16" t="s">
        <v>441</v>
      </c>
      <c r="C20" s="16"/>
      <c r="D20" s="16">
        <v>2215268</v>
      </c>
      <c r="E20" s="17">
        <v>10.63</v>
      </c>
      <c r="F20" s="14">
        <v>65</v>
      </c>
      <c r="G20" s="16"/>
      <c r="H20" s="21">
        <v>1</v>
      </c>
      <c r="L20" s="17"/>
      <c r="M20" s="16"/>
    </row>
    <row r="21" spans="1:13" s="14" customFormat="1" ht="13.8" x14ac:dyDescent="0.3">
      <c r="A21" s="16"/>
      <c r="B21" s="16"/>
      <c r="C21" s="16"/>
      <c r="D21" s="16"/>
      <c r="E21" s="17"/>
      <c r="G21" s="16"/>
      <c r="H21" s="21"/>
      <c r="L21" s="17"/>
      <c r="M21" s="16"/>
    </row>
    <row r="22" spans="1:13" s="14" customFormat="1" ht="13.8" x14ac:dyDescent="0.3">
      <c r="A22" s="16" t="s">
        <v>282</v>
      </c>
      <c r="B22" s="16" t="s">
        <v>398</v>
      </c>
      <c r="C22" s="16"/>
      <c r="D22" s="16">
        <v>1469037</v>
      </c>
      <c r="E22" s="17">
        <v>15.18</v>
      </c>
      <c r="F22" s="14">
        <v>65</v>
      </c>
      <c r="G22" s="16"/>
      <c r="H22" s="21">
        <v>1</v>
      </c>
      <c r="L22" s="17"/>
      <c r="M22" s="16"/>
    </row>
    <row r="23" spans="1:13" s="14" customFormat="1" ht="13.8" x14ac:dyDescent="0.3">
      <c r="A23" s="14" t="s">
        <v>463</v>
      </c>
      <c r="B23" s="14" t="s">
        <v>399</v>
      </c>
      <c r="D23" s="20" t="s">
        <v>462</v>
      </c>
      <c r="E23" s="15">
        <v>23.8</v>
      </c>
      <c r="F23" s="14">
        <v>65</v>
      </c>
      <c r="H23" s="19">
        <v>1</v>
      </c>
      <c r="L23" s="15"/>
    </row>
    <row r="24" spans="1:13" x14ac:dyDescent="0.3">
      <c r="H24" s="4"/>
    </row>
    <row r="25" spans="1:13" s="14" customFormat="1" ht="13.8" x14ac:dyDescent="0.3">
      <c r="E25" s="15"/>
      <c r="H25" s="19"/>
      <c r="L25" s="15"/>
    </row>
    <row r="26" spans="1:13" s="14" customFormat="1" ht="13.8" x14ac:dyDescent="0.3">
      <c r="E26" s="15"/>
      <c r="H26" s="19"/>
      <c r="L26" s="15"/>
    </row>
    <row r="27" spans="1:13" s="9" customFormat="1" x14ac:dyDescent="0.3">
      <c r="E27" s="18"/>
      <c r="G27" s="10"/>
      <c r="H27" s="18"/>
    </row>
    <row r="28" spans="1:13" s="14" customFormat="1" ht="13.8" x14ac:dyDescent="0.3">
      <c r="E28" s="15"/>
      <c r="H28" s="19"/>
      <c r="L28" s="15"/>
    </row>
    <row r="29" spans="1:13" s="14" customFormat="1" ht="13.8" x14ac:dyDescent="0.3">
      <c r="B29" s="19"/>
      <c r="E29" s="15"/>
      <c r="H29" s="19"/>
      <c r="L29" s="15"/>
    </row>
    <row r="30" spans="1:13" s="14" customFormat="1" ht="13.8" x14ac:dyDescent="0.3">
      <c r="E30" s="15"/>
      <c r="H30" s="19"/>
      <c r="L30" s="15"/>
    </row>
    <row r="31" spans="1:13" s="9" customFormat="1" x14ac:dyDescent="0.3">
      <c r="B31" s="13"/>
      <c r="J31" s="11"/>
      <c r="L31" s="12"/>
      <c r="M31" s="10"/>
    </row>
    <row r="32" spans="1:13" s="16" customFormat="1" ht="13.8" x14ac:dyDescent="0.3">
      <c r="E32" s="17"/>
      <c r="H32" s="21"/>
      <c r="L32" s="17"/>
    </row>
    <row r="33" spans="1:12" s="16" customFormat="1" ht="13.8" x14ac:dyDescent="0.3">
      <c r="E33" s="17"/>
      <c r="H33" s="21"/>
      <c r="L33" s="17"/>
    </row>
    <row r="34" spans="1:12" x14ac:dyDescent="0.3">
      <c r="H34" s="4"/>
    </row>
    <row r="35" spans="1:12" s="14" customFormat="1" ht="13.8" x14ac:dyDescent="0.3">
      <c r="H35" s="19"/>
    </row>
    <row r="36" spans="1:12" s="14" customFormat="1" ht="13.8" x14ac:dyDescent="0.3">
      <c r="D36" s="16"/>
      <c r="E36" s="17"/>
      <c r="H36" s="19"/>
      <c r="L36" s="15"/>
    </row>
    <row r="37" spans="1:12" s="14" customFormat="1" ht="13.8" x14ac:dyDescent="0.3">
      <c r="D37" s="16"/>
      <c r="E37" s="17"/>
      <c r="H37" s="21"/>
      <c r="I37" s="16"/>
      <c r="L37" s="17"/>
    </row>
    <row r="38" spans="1:12" s="14" customFormat="1" ht="13.8" x14ac:dyDescent="0.3">
      <c r="D38" s="16"/>
      <c r="E38" s="17"/>
      <c r="H38" s="21"/>
      <c r="I38" s="16"/>
      <c r="L38" s="17"/>
    </row>
    <row r="39" spans="1:12" s="14" customFormat="1" ht="13.8" x14ac:dyDescent="0.3">
      <c r="H39" s="19"/>
    </row>
    <row r="40" spans="1:12" s="14" customFormat="1" ht="13.8" x14ac:dyDescent="0.3">
      <c r="H40" s="19"/>
    </row>
    <row r="41" spans="1:12" x14ac:dyDescent="0.3">
      <c r="H41" s="4"/>
    </row>
    <row r="42" spans="1:12" s="16" customFormat="1" ht="13.8" x14ac:dyDescent="0.3">
      <c r="A42" s="16" t="s">
        <v>473</v>
      </c>
      <c r="D42" s="16">
        <v>1908384</v>
      </c>
      <c r="E42" s="17"/>
      <c r="H42" s="21"/>
      <c r="L42" s="17"/>
    </row>
    <row r="43" spans="1:12" s="16" customFormat="1" ht="13.8" x14ac:dyDescent="0.3">
      <c r="E43" s="17"/>
      <c r="H43" s="21"/>
      <c r="L43" s="17"/>
    </row>
    <row r="44" spans="1:12" s="16" customFormat="1" ht="13.8" x14ac:dyDescent="0.3">
      <c r="E44" s="17"/>
      <c r="H44" s="21"/>
      <c r="L44" s="17"/>
    </row>
    <row r="46" spans="1:12" x14ac:dyDescent="0.3">
      <c r="A46" t="s">
        <v>469</v>
      </c>
      <c r="C46" t="s">
        <v>472</v>
      </c>
      <c r="D46" s="16">
        <v>2334609</v>
      </c>
      <c r="E46" s="8"/>
      <c r="F46" s="16">
        <v>30</v>
      </c>
      <c r="H46" s="8" t="s">
        <v>466</v>
      </c>
    </row>
    <row r="47" spans="1:12" x14ac:dyDescent="0.3">
      <c r="A47" t="s">
        <v>470</v>
      </c>
      <c r="C47" t="s">
        <v>471</v>
      </c>
      <c r="D47">
        <v>1684448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9</vt:i4>
      </vt:variant>
    </vt:vector>
  </HeadingPairs>
  <TitlesOfParts>
    <vt:vector size="9" baseType="lpstr">
      <vt:lpstr>Sheet1</vt:lpstr>
      <vt:lpstr>Summary</vt:lpstr>
      <vt:lpstr>Connectors</vt:lpstr>
      <vt:lpstr>Tillbehör</vt:lpstr>
      <vt:lpstr>Flisp1-LU3-Control</vt:lpstr>
      <vt:lpstr>Flisp1-LU3-Datapath</vt:lpstr>
      <vt:lpstr>LU-CONTROL-ARM</vt:lpstr>
      <vt:lpstr>Flisp1-LU4</vt:lpstr>
      <vt:lpstr>BESTÄLLNING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2019-07-07T06:19:14Z</dcterms:modified>
</cp:coreProperties>
</file>